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30" documentId="13_ncr:1_{F6CB121F-512D-4AA6-A0C1-0FB36C537598}" xr6:coauthVersionLast="47" xr6:coauthVersionMax="47" xr10:uidLastSave="{CF3E0130-03B4-4780-B1D9-6B64F085DBE9}"/>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<sst xmlns="http://schemas.openxmlformats.org/spreadsheetml/2006/main" count="179036" uniqueCount="39108">
  <si>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</si>
  <si>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</si>
  <si>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</si>
  <si>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</si>
  <si>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</si>
  <si>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</si>
  <si>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</si>
  <si>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</si>
  <si>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</si>
  <si>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</si>
  <si>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</si>
  <si>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</si>
  <si>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</si>
  <si>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</si>
  <si>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</si>
  <si>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</si>
  <si>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</si>
  <si>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</si>
  <si>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</si>
  <si>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</si>
  <si>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</si>
  <si>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</si>
  <si>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</si>
  <si>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</si>
  <si>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</si>
  <si>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</si>
  <si>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</si>
  <si>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</si>
  <si>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</si>
  <si>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</si>
  <si>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</si>
  <si>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</si>
  <si>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</si>
  <si>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</si>
  <si>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</si>
  <si>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</si>
  <si>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</si>
  <si>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</si>
  <si>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</si>
  <si>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</si>
  <si>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</si>
  <si>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</si>
  <si>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</si>
  <si>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</si>
  <si>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</si>
  <si>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</si>
  <si>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</si>
  <si>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</si>
  <si>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</si>
  <si>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</si>
  <si>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</si>
  <si>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</si>
  <si>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</si>
  <si>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</si>
  <si>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</si>
  <si>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</si>
  <si>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</si>
  <si>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</si>
  <si>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</si>
  <si>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</si>
  <si>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</si>
  <si>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</si>
  <si>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</si>
  <si>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</si>
  <si>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</si>
  <si>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</si>
  <si>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</si>
  <si>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</si>
  <si>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</si>
  <si>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</si>
  <si>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</si>
  <si>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</si>
  <si>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</si>
  <si>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</si>
  <si>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</si>
  <si>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</si>
  <si>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</si>
  <si>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</si>
  <si>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</si>
  <si>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</si>
  <si>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</si>
  <si>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</si>
  <si>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</si>
  <si>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</si>
  <si>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</si>
  <si>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</si>
  <si>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</si>
  <si>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</si>
  <si>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</si>
  <si>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</si>
  <si>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</si>
  <si>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</si>
  <si>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</si>
  <si>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</si>
  <si>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</si>
  <si>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</si>
  <si>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</si>
  <si>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</si>
  <si>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</si>
  <si>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</si>
  <si>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</si>
  <si>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</si>
  <si>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</si>
  <si>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</si>
  <si>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</si>
  <si>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</si>
  <si>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</si>
  <si>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</si>
  <si>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</si>
  <si>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</si>
  <si>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</si>
  <si>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</si>
  <si>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</si>
  <si>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</si>
  <si>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</si>
  <si>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</si>
  <si>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</si>
  <si>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</si>
  <si>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</si>
  <si>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</si>
  <si>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</si>
  <si>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</si>
  <si>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</si>
  <si>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</si>
  <si>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</si>
  <si>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</si>
  <si>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</si>
  <si>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</si>
  <si>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</si>
  <si>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</si>
  <si>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</si>
  <si>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</si>
  <si>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</si>
  <si>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</si>
  <si>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</si>
  <si>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</si>
  <si>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</si>
  <si>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</si>
  <si>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</si>
  <si>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</si>
  <si>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</si>
  <si>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</si>
  <si>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</si>
  <si>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</si>
  <si>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</si>
  <si>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</si>
  <si>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</si>
  <si>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</si>
  <si>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</si>
  <si>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</si>
  <si>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</si>
  <si>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</si>
  <si>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</si>
  <si>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</si>
  <si>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</si>
  <si>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</si>
  <si>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</si>
  <si>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</si>
  <si>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</si>
  <si>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</si>
  <si>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</si>
  <si>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</si>
  <si>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</si>
  <si>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</si>
  <si>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</si>
  <si>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</si>
  <si>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</si>
  <si>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</si>
  <si>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</si>
  <si>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</si>
  <si>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</si>
  <si>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</si>
  <si>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</si>
  <si>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</si>
  <si>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</si>
  <si>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</si>
  <si>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</si>
  <si>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</si>
  <si>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</si>
  <si>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</si>
  <si>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</si>
  <si>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</si>
  <si>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</si>
  <si>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</si>
  <si>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</si>
  <si>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</si>
  <si>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</si>
  <si>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</si>
  <si>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</si>
  <si>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</si>
  <si>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</si>
  <si>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</si>
  <si>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</si>
  <si>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</si>
  <si>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</si>
  <si>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</si>
  <si>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</si>
  <si>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</si>
  <si>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</si>
  <si>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</si>
  <si>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</si>
  <si>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</si>
  <si>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</si>
  <si>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</si>
  <si>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</si>
  <si>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</si>
  <si>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</si>
  <si>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</si>
  <si>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</si>
  <si>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</si>
  <si>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</si>
  <si>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</si>
  <si>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</si>
  <si>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</si>
  <si>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</si>
  <si>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</si>
  <si>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</si>
  <si>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</si>
  <si>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</si>
  <si>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</si>
  <si>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</si>
  <si>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</si>
  <si>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</si>
  <si>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</si>
  <si>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</si>
  <si>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</si>
  <si>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</si>
  <si>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</si>
  <si>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</si>
  <si>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</si>
  <si>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</si>
  <si>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</si>
  <si>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</si>
  <si>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</si>
  <si>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</si>
  <si>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</si>
  <si>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</si>
  <si>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</si>
  <si>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</si>
  <si>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</si>
  <si>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</si>
  <si>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</si>
  <si>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</si>
  <si>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</si>
  <si>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</si>
  <si>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</si>
  <si>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</si>
  <si>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</si>
  <si>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</si>
  <si>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</si>
  <si>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</si>
  <si>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</si>
  <si>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</si>
  <si>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</si>
  <si>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</si>
  <si>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</si>
  <si>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</si>
  <si>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</si>
  <si>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</si>
  <si>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</si>
  <si>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</si>
  <si>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</si>
  <si>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</si>
  <si>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</si>
  <si>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</si>
  <si>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</si>
  <si>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</si>
  <si>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</si>
  <si>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</si>
  <si>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</si>
  <si>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</si>
  <si>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</si>
  <si>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</si>
  <si>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</si>
  <si>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</si>
  <si>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</si>
  <si>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</si>
  <si>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</si>
  <si>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</si>
  <si>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</si>
  <si>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</si>
  <si>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</si>
  <si>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</si>
  <si>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</si>
  <si>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</si>
  <si>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</si>
  <si>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</si>
  <si>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</si>
  <si>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</si>
  <si>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</si>
  <si>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</si>
  <si>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</si>
  <si>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</si>
  <si>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</si>
  <si>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</si>
  <si>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</si>
  <si>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</si>
  <si>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</si>
  <si>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</si>
  <si>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</si>
  <si>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</si>
  <si>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</si>
  <si>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</si>
  <si>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</si>
  <si>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</si>
  <si>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</si>
  <si>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</si>
  <si>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</si>
  <si>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</si>
  <si>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</si>
  <si>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</si>
  <si>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</si>
  <si>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</si>
  <si>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</si>
  <si>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</si>
  <si>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</si>
  <si>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</si>
  <si>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</si>
  <si>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</si>
  <si>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</si>
  <si>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</si>
  <si>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</si>
  <si>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</si>
  <si>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</si>
  <si>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</si>
  <si>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</si>
  <si>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</si>
  <si>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</si>
  <si>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</si>
  <si>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</si>
  <si>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</si>
  <si>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</si>
  <si>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</si>
  <si>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</si>
  <si>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</si>
  <si>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</si>
  <si>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</si>
  <si>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</si>
  <si>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</si>
  <si>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</si>
  <si>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</si>
  <si>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</si>
  <si>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</si>
  <si>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</si>
  <si>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</si>
  <si>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</si>
  <si>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</si>
  <si>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</si>
  <si>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</si>
  <si>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</si>
  <si>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</si>
  <si>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</si>
  <si>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</si>
  <si>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</si>
  <si>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</si>
  <si>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</si>
  <si>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</si>
  <si>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</si>
  <si>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</si>
  <si>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</si>
  <si>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</si>
  <si>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</si>
  <si>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</si>
  <si>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</si>
  <si>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</si>
  <si>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</si>
  <si>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</si>
  <si>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</si>
  <si>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</si>
  <si>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</si>
  <si>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</si>
  <si>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</si>
  <si>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</si>
  <si>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</si>
  <si>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</si>
  <si>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</si>
  <si>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</si>
  <si>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</si>
  <si>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</si>
  <si>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</si>
  <si>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</si>
  <si>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</si>
  <si>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</si>
  <si>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</si>
  <si>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</si>
  <si>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</si>
  <si>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</si>
  <si>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</si>
  <si>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</si>
  <si>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</si>
  <si>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</si>
  <si>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</si>
  <si>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</si>
  <si>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</si>
  <si>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</si>
  <si>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</si>
  <si>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</si>
  <si>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</si>
  <si>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</si>
  <si>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</si>
  <si>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</si>
  <si>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</si>
  <si>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</si>
  <si>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</si>
  <si>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</si>
  <si>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</si>
  <si>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</si>
  <si>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</si>
  <si>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</si>
  <si>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</si>
  <si>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</si>
  <si>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</si>
  <si>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</si>
  <si>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</si>
  <si>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</si>
  <si>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</si>
  <si>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</si>
  <si>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</si>
  <si>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</si>
  <si>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</si>
  <si>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</si>
  <si>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</si>
  <si>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</si>
  <si>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</si>
  <si>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</si>
  <si>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</si>
  <si>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</si>
  <si>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</si>
  <si>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</si>
  <si>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</si>
  <si>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</si>
  <si>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</si>
  <si>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</si>
  <si>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</si>
  <si>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</si>
  <si>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</si>
  <si>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</si>
  <si>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</si>
  <si>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</si>
  <si>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</si>
  <si>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</si>
  <si>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</si>
  <si>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</si>
  <si>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</si>
  <si>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</si>
  <si>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</si>
  <si>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</si>
  <si>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</si>
  <si>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</si>
  <si>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</si>
  <si>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</si>
  <si>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</si>
  <si>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</si>
  <si>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</si>
  <si>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</si>
  <si>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</si>
  <si>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</si>
  <si>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</si>
  <si>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</si>
  <si>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</si>
  <si>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</si>
  <si>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</si>
  <si>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</si>
  <si>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</si>
  <si>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</si>
  <si>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</si>
  <si>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</si>
  <si>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</si>
  <si>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</si>
  <si>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</si>
  <si>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</si>
  <si>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</si>
  <si>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</si>
  <si>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</si>
  <si>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</si>
  <si>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</si>
  <si>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</si>
  <si>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</si>
  <si>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</si>
  <si>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</si>
  <si>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</si>
  <si>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</si>
  <si>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</si>
  <si>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</si>
  <si>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</si>
  <si>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</si>
  <si>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</si>
  <si>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</si>
  <si>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</si>
  <si>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</si>
  <si>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</si>
  <si>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</si>
  <si>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</si>
  <si>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</si>
  <si>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</si>
  <si>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</si>
  <si>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</si>
  <si>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</si>
  <si>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</si>
  <si>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</si>
  <si>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</si>
  <si>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</si>
  <si>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</si>
  <si>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</si>
  <si>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</si>
  <si>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</si>
  <si>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</si>
  <si>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</si>
  <si>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</si>
  <si>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</si>
  <si>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</si>
  <si>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</si>
  <si>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</si>
  <si>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</si>
  <si>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</si>
  <si>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</si>
  <si>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</si>
  <si>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</si>
  <si>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</si>
  <si>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</si>
  <si>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</si>
  <si>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</si>
  <si>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</si>
  <si>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</si>
  <si>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</si>
  <si>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</si>
  <si>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</si>
  <si>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</si>
  <si>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</si>
  <si>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</si>
  <si>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</si>
  <si>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</si>
  <si>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</si>
  <si>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</si>
  <si>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</si>
  <si>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</si>
  <si>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</si>
  <si>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</si>
  <si>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</si>
  <si>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</si>
  <si>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</si>
  <si>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</si>
  <si>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</si>
  <si>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</si>
  <si>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</si>
  <si>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</si>
  <si>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</si>
  <si>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</si>
  <si>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</si>
  <si>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</si>
  <si>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</si>
  <si>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</si>
  <si>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</si>
  <si>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</si>
  <si>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</si>
  <si>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</si>
  <si>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</si>
  <si>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</si>
  <si>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</si>
  <si>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</si>
  <si>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</si>
  <si>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</si>
  <si>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</si>
  <si>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</si>
  <si>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</si>
  <si>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</si>
  <si>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</si>
  <si>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</si>
  <si>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</si>
  <si>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</si>
  <si>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</si>
  <si>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</si>
  <si>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</si>
  <si>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</si>
  <si>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</si>
  <si>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</si>
  <si>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</si>
  <si>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</si>
  <si>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</si>
  <si>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</si>
  <si>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</si>
  <si>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</si>
  <si>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</si>
  <si>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</si>
  <si>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</si>
  <si>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</si>
  <si>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</si>
  <si>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</si>
  <si>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</si>
  <si>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</si>
  <si>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</si>
  <si>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</si>
  <si>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</si>
  <si>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</si>
  <si>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</si>
  <si>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</si>
  <si>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</si>
  <si>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</si>
  <si>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</si>
  <si>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</si>
  <si>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</si>
  <si>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</si>
  <si>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</si>
  <si>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</si>
  <si>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</si>
  <si>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</si>
  <si>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</si>
  <si>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</si>
  <si>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</si>
  <si>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</si>
  <si>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</si>
  <si>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</si>
  <si>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</si>
  <si>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</si>
  <si>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</si>
  <si>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</si>
  <si>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</si>
  <si>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</si>
  <si>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</si>
  <si>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</si>
  <si>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</si>
  <si>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</si>
  <si>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</si>
  <si>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</si>
  <si>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</si>
  <si>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</si>
  <si>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</si>
  <si>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</si>
  <si>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</si>
  <si>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</si>
  <si>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</si>
  <si>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</si>
  <si>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</si>
  <si>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</si>
  <si>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</si>
  <si>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</si>
  <si>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</si>
  <si>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</si>
  <si>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</si>
  <si>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</si>
  <si>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</si>
  <si>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</si>
  <si>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</si>
  <si>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</si>
  <si>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</si>
  <si>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</si>
  <si>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</si>
  <si>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</si>
  <si>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</si>
  <si>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</si>
  <si>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</si>
  <si>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</si>
  <si>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</si>
  <si>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</si>
  <si>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</si>
  <si>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</si>
  <si>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</si>
  <si>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</si>
  <si>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</si>
  <si>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</si>
  <si>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</si>
  <si>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</si>
  <si>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</si>
  <si>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</si>
  <si>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</si>
  <si>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</si>
  <si>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</si>
  <si>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</si>
  <si>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</si>
  <si>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</si>
  <si>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</si>
  <si>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</si>
  <si>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</si>
  <si>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</si>
  <si>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</si>
  <si>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</si>
  <si>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</si>
  <si>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</si>
  <si>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</si>
  <si>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</si>
  <si>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</si>
  <si>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</si>
  <si>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</si>
  <si>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</si>
  <si>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</si>
  <si>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</si>
  <si>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</si>
  <si>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</si>
  <si>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</si>
  <si>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</si>
  <si>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</si>
  <si>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</si>
  <si>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</si>
  <si>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</si>
  <si>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</si>
  <si>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</si>
  <si>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</si>
  <si>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</si>
  <si>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</si>
  <si>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</si>
  <si>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</si>
  <si>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</si>
  <si>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</si>
  <si>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</si>
  <si>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</si>
  <si>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</si>
  <si>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</si>
  <si>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</si>
  <si>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</si>
  <si>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</si>
  <si>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</si>
  <si>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</si>
  <si>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</si>
  <si>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</si>
  <si>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</si>
  <si>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</si>
  <si>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</si>
  <si>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</si>
  <si>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</si>
  <si>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</si>
  <si>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</si>
  <si>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</si>
  <si>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</si>
  <si>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</si>
  <si>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</si>
  <si>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</si>
  <si>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</si>
  <si>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</si>
  <si>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</si>
  <si>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</si>
  <si>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</si>
  <si>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</si>
  <si>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</si>
  <si>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</si>
  <si>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</si>
  <si>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</si>
  <si>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</si>
  <si>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</si>
  <si>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</si>
  <si>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</si>
  <si>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</si>
  <si>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</si>
  <si>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</si>
  <si>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</si>
  <si>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</si>
  <si>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</si>
  <si>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</si>
  <si>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</si>
  <si>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</si>
  <si>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</si>
  <si>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</si>
  <si>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</si>
  <si>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</si>
  <si>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</si>
  <si>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</si>
  <si>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</si>
  <si>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</si>
  <si>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</si>
  <si>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</si>
  <si>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</si>
  <si>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</si>
  <si>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</si>
  <si>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</si>
  <si>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</si>
  <si>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</si>
  <si>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</si>
  <si>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</si>
  <si>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</si>
  <si>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</si>
  <si>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</si>
  <si>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</si>
  <si>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</si>
  <si>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</si>
  <si>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</si>
  <si>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</si>
  <si>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</si>
  <si>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</si>
  <si>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</si>
  <si>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</si>
  <si>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</si>
  <si>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</si>
  <si>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</si>
  <si>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</si>
  <si>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</si>
  <si>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</si>
  <si>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</si>
  <si>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</si>
  <si>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</si>
  <si>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</si>
  <si>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</si>
  <si>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</si>
  <si>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</si>
  <si>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</si>
  <si>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</si>
  <si>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</si>
  <si>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</si>
  <si>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</si>
  <si>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</si>
  <si>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</si>
  <si>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</si>
  <si>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</si>
  <si>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</si>
  <si>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</si>
  <si>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</si>
  <si>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</si>
  <si>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</si>
  <si>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</si>
  <si>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</si>
  <si>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</si>
  <si>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</si>
  <si>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</si>
  <si>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</si>
  <si>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</si>
  <si>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</si>
  <si>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</si>
  <si>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</si>
  <si>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</si>
  <si>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</si>
  <si>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</si>
  <si>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</si>
  <si>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</si>
  <si>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</si>
  <si>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</si>
  <si>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</si>
  <si>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</si>
  <si>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</si>
  <si>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</si>
  <si>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</si>
  <si>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</si>
  <si>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</si>
  <si>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</si>
  <si>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</si>
  <si>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</si>
  <si>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</si>
  <si>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</si>
  <si>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</si>
  <si>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</si>
  <si>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</si>
  <si>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</si>
  <si>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</si>
  <si>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</si>
  <si>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</si>
  <si>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</si>
  <si>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</si>
  <si>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</si>
  <si>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</si>
  <si>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</si>
  <si>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</si>
  <si>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</si>
  <si>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</si>
  <si>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</si>
  <si>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</si>
  <si>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</si>
  <si>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</si>
  <si>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</si>
  <si>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</si>
  <si>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</si>
  <si>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</si>
  <si>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</si>
  <si>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</si>
  <si>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</si>
  <si>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</si>
  <si>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</si>
  <si>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</si>
  <si>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</si>
  <si>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</si>
  <si>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</si>
  <si>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</si>
  <si>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</si>
  <si>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</si>
  <si>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</si>
  <si>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</si>
  <si>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</si>
  <si>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</si>
  <si>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</si>
  <si>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</si>
  <si>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</si>
  <si>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</si>
  <si>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</si>
  <si>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</si>
  <si>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</si>
  <si>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</si>
  <si>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</si>
  <si>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</si>
  <si>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</si>
  <si>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</si>
  <si>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</si>
  <si>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</si>
  <si>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</si>
  <si>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</si>
  <si>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</si>
  <si>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</si>
  <si>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</si>
  <si>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</si>
  <si>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</si>
  <si>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</si>
  <si>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</si>
  <si>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</si>
  <si>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</si>
  <si>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</si>
  <si>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</si>
  <si>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</si>
  <si>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</si>
  <si>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</si>
  <si>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</si>
  <si>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</si>
  <si>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</si>
  <si>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</si>
  <si>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</si>
  <si>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</si>
  <si>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</si>
  <si>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</si>
  <si>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</si>
  <si>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</si>
  <si>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</si>
  <si>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</si>
  <si>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</si>
  <si>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</si>
  <si>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</si>
  <si>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</si>
  <si>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</si>
  <si>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</si>
  <si>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</si>
  <si>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</si>
  <si>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</si>
  <si>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</si>
  <si>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</si>
  <si>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</si>
  <si>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</si>
  <si>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</si>
  <si>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</si>
  <si>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</si>
  <si>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</si>
  <si>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</si>
  <si>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</si>
  <si>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</si>
  <si>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</si>
  <si>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</si>
  <si>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</si>
  <si>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</si>
  <si>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</si>
  <si>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</si>
  <si>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</si>
  <si>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</si>
  <si>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</si>
  <si>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</si>
  <si>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</si>
  <si>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</si>
  <si>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</si>
  <si>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</si>
  <si>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</si>
  <si>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</si>
  <si>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</si>
  <si>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</si>
  <si>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</si>
  <si>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</si>
  <si>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</si>
  <si>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</si>
  <si>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</si>
  <si>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</si>
  <si>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</si>
  <si>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</si>
  <si>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</si>
  <si>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</si>
  <si>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</si>
  <si>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</si>
  <si>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</si>
  <si>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</si>
  <si>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</si>
  <si>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</si>
  <si>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</si>
  <si>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</si>
  <si>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</si>
  <si>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</si>
  <si>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</si>
  <si>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</si>
  <si>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</si>
  <si>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</si>
  <si>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</si>
  <si>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</si>
  <si>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</si>
  <si>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</si>
  <si>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</si>
  <si>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</si>
  <si>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</si>
  <si>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</si>
  <si>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</si>
  <si>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</si>
  <si>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</si>
  <si>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</si>
  <si>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</si>
  <si>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</si>
  <si>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</si>
  <si>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</si>
  <si>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</si>
  <si>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</si>
  <si>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</si>
  <si>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</si>
  <si>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</si>
  <si>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</si>
  <si>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</si>
  <si>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</si>
  <si>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</si>
  <si>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</si>
  <si>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</si>
  <si>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</si>
  <si>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</si>
  <si>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</si>
  <si>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</si>
  <si>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</si>
  <si>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</si>
  <si>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</si>
  <si>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</si>
  <si>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</si>
  <si>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</si>
  <si>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</si>
  <si>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</si>
  <si>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</si>
  <si>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</si>
  <si>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</si>
  <si>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</si>
  <si>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</si>
  <si>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</si>
  <si>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</si>
  <si>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</si>
  <si>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</si>
  <si>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</si>
  <si>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</si>
  <si>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</si>
  <si>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</si>
  <si>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</si>
  <si>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</si>
  <si>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</si>
  <si>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</si>
  <si>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</si>
  <si>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</si>
  <si>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</si>
  <si>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</si>
  <si>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</si>
  <si>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</si>
  <si>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</si>
  <si>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</si>
  <si>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</si>
  <si>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</si>
  <si>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</si>
  <si>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</si>
  <si>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</si>
  <si>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</si>
  <si>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</si>
  <si>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</si>
  <si>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</si>
  <si>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</si>
  <si>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</si>
  <si>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</si>
  <si>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</si>
  <si>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</si>
  <si>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</si>
  <si>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</si>
  <si>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</si>
  <si>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</si>
  <si>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</si>
  <si>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</si>
  <si>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</si>
  <si>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</si>
  <si>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</si>
  <si>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</si>
  <si>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</si>
  <si>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</si>
  <si>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</si>
  <si>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</si>
  <si>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</si>
  <si>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</si>
  <si>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</si>
  <si>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</si>
  <si>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</si>
  <si>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</si>
  <si>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</si>
  <si>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</si>
  <si>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</si>
  <si>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</si>
  <si>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</si>
  <si>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</si>
  <si>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</si>
  <si>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</si>
  <si>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</si>
  <si>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</si>
  <si>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</si>
  <si>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</si>
  <si>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</si>
  <si>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</si>
  <si>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</si>
  <si>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</si>
  <si>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</si>
  <si>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</si>
  <si>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</si>
  <si>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</si>
  <si>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</si>
  <si>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</si>
  <si>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</si>
  <si>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</si>
  <si>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</si>
  <si>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</si>
  <si>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</si>
  <si>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</si>
  <si>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</si>
  <si>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</si>
  <si>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</si>
  <si>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</si>
  <si>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</si>
  <si>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</si>
  <si>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</si>
  <si>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</si>
  <si>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</si>
  <si>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</si>
  <si>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</si>
  <si>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</si>
  <si>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</si>
  <si>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</si>
  <si>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</si>
  <si>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</si>
  <si>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</si>
  <si>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</si>
  <si>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</si>
  <si>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</si>
  <si>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</si>
  <si>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</si>
  <si>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</si>
  <si>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</si>
  <si>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</si>
  <si>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</si>
  <si>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</si>
  <si>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</si>
  <si>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</si>
  <si>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</si>
  <si>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</si>
  <si>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</si>
  <si>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</si>
  <si>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</si>
  <si>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</si>
  <si>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</si>
  <si>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</si>
  <si>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</si>
  <si>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</si>
  <si>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</si>
  <si>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</si>
  <si>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</si>
  <si>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</si>
  <si>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</si>
  <si>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</si>
  <si>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</si>
  <si>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</si>
  <si>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</si>
  <si>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</si>
  <si>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</si>
  <si>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</si>
  <si>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</si>
  <si>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</si>
  <si>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</si>
  <si>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</si>
  <si>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</si>
  <si>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</si>
  <si>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</si>
  <si>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</si>
  <si>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</si>
  <si>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</si>
  <si>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</si>
  <si>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</si>
  <si>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</si>
  <si>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</si>
  <si>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</si>
  <si>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</si>
  <si>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</si>
  <si>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</si>
  <si>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</si>
  <si>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</si>
  <si>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</si>
  <si>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</si>
  <si>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</si>
  <si>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</si>
  <si>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</si>
  <si>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</si>
  <si>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</si>
  <si>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</si>
  <si>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</si>
  <si>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</si>
  <si>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</si>
  <si>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</si>
  <si>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</si>
  <si>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</si>
  <si>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</si>
  <si>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</si>
  <si>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</si>
  <si>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</si>
  <si>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</si>
  <si>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</si>
  <si>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</si>
  <si>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</si>
  <si>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</si>
  <si>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</si>
  <si>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</si>
  <si>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</si>
  <si>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</si>
  <si>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</si>
  <si>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</si>
  <si>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</si>
  <si>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</si>
  <si>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</si>
  <si>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</si>
  <si>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</si>
  <si>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</si>
  <si>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</si>
  <si>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</si>
  <si>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</si>
  <si>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</si>
  <si>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</si>
  <si>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</si>
  <si>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</si>
  <si>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</si>
  <si>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</si>
  <si>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</si>
  <si>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</si>
  <si>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</si>
  <si>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</si>
  <si>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</si>
  <si>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</si>
  <si>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</si>
  <si>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</si>
  <si>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</si>
  <si>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</si>
  <si>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</si>
  <si>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</si>
  <si>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</si>
  <si>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</si>
  <si>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</si>
  <si>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</si>
  <si>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</si>
  <si>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</si>
  <si>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</si>
  <si>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</si>
  <si>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</si>
  <si>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</si>
  <si>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</si>
  <si>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</si>
  <si>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</si>
  <si>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</si>
  <si>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</si>
  <si>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</si>
  <si>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</si>
  <si>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</si>
  <si>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</si>
  <si>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</si>
  <si>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</si>
  <si>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</si>
  <si>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</si>
  <si>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</si>
  <si>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</si>
  <si>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</si>
  <si>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</si>
  <si>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</si>
  <si>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</si>
  <si>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</si>
  <si>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</si>
  <si>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</si>
  <si>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</si>
  <si>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</si>
  <si>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</si>
  <si>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</si>
  <si>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</si>
  <si>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</si>
  <si>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</si>
  <si>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</si>
  <si>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</si>
  <si>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</si>
  <si>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</si>
  <si>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</si>
  <si>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</si>
  <si>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</si>
  <si>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</si>
  <si>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</si>
  <si>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</si>
  <si>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</si>
  <si>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</si>
  <si>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</si>
  <si>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</si>
  <si>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</si>
  <si>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</si>
  <si>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</si>
  <si>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</si>
  <si>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</si>
  <si>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</si>
  <si>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</si>
  <si>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</si>
  <si>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</si>
  <si>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</si>
  <si>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</si>
  <si>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</si>
  <si>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</si>
  <si>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</si>
  <si>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</si>
  <si>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</si>
  <si>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</si>
  <si>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</si>
  <si>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</si>
  <si>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</si>
  <si>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</si>
  <si>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</si>
  <si>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</si>
  <si>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</si>
  <si>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</si>
  <si>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</si>
  <si>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</si>
  <si>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</si>
  <si>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</si>
  <si>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</si>
  <si>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</si>
  <si>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</si>
  <si>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</si>
  <si>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</si>
  <si>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</si>
  <si>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</si>
  <si>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</si>
  <si>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</si>
  <si>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</si>
  <si>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</si>
  <si>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</si>
  <si>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</si>
  <si>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</si>
  <si>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</si>
  <si>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</si>
  <si>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</si>
  <si>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</si>
  <si>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</si>
  <si>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</si>
  <si>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</si>
  <si>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</si>
  <si>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</si>
  <si>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</si>
  <si>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</si>
  <si>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</si>
  <si>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</si>
  <si>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</si>
  <si>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</si>
  <si>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</si>
  <si>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</si>
  <si>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</si>
  <si>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</si>
  <si>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</si>
  <si>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</si>
  <si>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</si>
  <si>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</si>
  <si>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</si>
  <si>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</si>
  <si>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</si>
  <si>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</si>
  <si>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</si>
  <si>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</si>
  <si>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</si>
  <si>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</si>
  <si>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</si>
  <si>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</si>
  <si>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</si>
  <si>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</si>
  <si>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</si>
  <si>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</si>
  <si>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</si>
  <si>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</si>
  <si>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</si>
  <si>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</si>
  <si>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</si>
  <si>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</si>
  <si>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</si>
  <si>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</si>
  <si>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</si>
  <si>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</si>
  <si>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</si>
  <si>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</si>
  <si>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</si>
  <si>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</si>
  <si>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</si>
  <si>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</si>
  <si>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</si>
  <si>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</si>
  <si>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</si>
  <si>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</si>
  <si>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</si>
  <si>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</si>
  <si>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</si>
  <si>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</si>
  <si>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</si>
  <si>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</si>
  <si>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</si>
  <si>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</si>
  <si>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</si>
  <si>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</si>
  <si>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</si>
  <si>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</si>
  <si>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</si>
  <si>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</si>
  <si>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</si>
  <si>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</si>
  <si>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</si>
  <si>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</si>
  <si>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</si>
  <si>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</si>
  <si>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</si>
  <si>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</si>
  <si>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</si>
  <si>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</si>
  <si>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</si>
  <si>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</si>
  <si>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</si>
  <si>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</si>
  <si>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</si>
  <si>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</si>
  <si>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</si>
  <si>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</si>
  <si>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</si>
  <si>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</si>
  <si>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</si>
  <si>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</si>
  <si>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</si>
  <si>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</si>
  <si>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</si>
  <si>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</si>
  <si>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</si>
  <si>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</si>
  <si>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</si>
  <si>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</si>
  <si>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</si>
  <si>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</si>
  <si>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</si>
  <si>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</si>
  <si>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</si>
  <si>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</si>
  <si>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</si>
  <si>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</si>
  <si>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</si>
  <si>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</si>
  <si>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</si>
  <si>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</si>
  <si>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</si>
  <si>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</si>
  <si>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</si>
  <si>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</si>
  <si>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</si>
  <si>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</si>
  <si>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</si>
  <si>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</si>
  <si>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</si>
  <si>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</si>
  <si>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</si>
  <si>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</si>
  <si>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</si>
  <si>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</si>
  <si>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</si>
  <si>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</si>
  <si>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</si>
  <si>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</si>
  <si>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</si>
  <si>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</si>
  <si>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</si>
  <si>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</si>
  <si>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</si>
  <si>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</si>
  <si>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</si>
  <si>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</si>
  <si>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</si>
  <si>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</si>
  <si>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</si>
  <si>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</si>
  <si>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</si>
  <si>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</si>
  <si>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</si>
  <si>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</si>
  <si>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</si>
  <si>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</si>
  <si>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</si>
  <si>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</si>
  <si>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</si>
  <si>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</si>
  <si>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</si>
  <si>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</si>
  <si>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</si>
  <si>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</si>
  <si>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</si>
  <si>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</si>
  <si>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</si>
  <si>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</si>
  <si>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</si>
  <si>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</si>
  <si>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</si>
  <si>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</si>
  <si>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</si>
  <si>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</si>
  <si>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</si>
  <si>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</si>
  <si>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</si>
  <si>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</si>
  <si>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</si>
  <si>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</si>
  <si>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</si>
  <si>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</si>
  <si>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</si>
  <si>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</si>
  <si>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</si>
  <si>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</si>
  <si>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</si>
  <si>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</si>
  <si>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</si>
  <si>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</si>
  <si>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</si>
  <si>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</si>
  <si>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</si>
  <si>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</si>
  <si>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</si>
  <si>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</si>
  <si>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</si>
  <si>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</si>
  <si>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</si>
  <si>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</si>
  <si>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</si>
  <si>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</si>
  <si>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</si>
  <si>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</si>
  <si>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</si>
  <si>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</si>
  <si>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</si>
  <si>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</si>
  <si>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</si>
  <si>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</si>
  <si>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</si>
  <si>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</si>
  <si>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</si>
  <si>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</si>
  <si>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</si>
  <si>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</si>
  <si>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</si>
  <si>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</si>
  <si>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</si>
  <si>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</si>
  <si>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</si>
  <si>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</si>
  <si>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</si>
  <si>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</si>
  <si>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</si>
  <si>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</si>
  <si>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</si>
  <si>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</si>
  <si>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</si>
  <si>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</si>
  <si>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</si>
  <si>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</si>
  <si>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</si>
  <si>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</si>
  <si>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</si>
  <si>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</si>
  <si>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</si>
  <si>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</si>
  <si>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</si>
  <si>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</si>
  <si>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</si>
  <si>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</si>
  <si>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</si>
  <si>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</si>
  <si>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</si>
  <si>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</si>
  <si>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</si>
  <si>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</si>
  <si>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</si>
  <si>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</si>
  <si>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</si>
  <si>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</si>
  <si>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</si>
  <si>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</si>
  <si>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</si>
  <si>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</si>
  <si>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</si>
  <si>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</si>
  <si>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</si>
  <si>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</si>
  <si>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</si>
  <si>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</si>
  <si>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</si>
  <si>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</si>
  <si>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</si>
  <si>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</si>
  <si>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</si>
  <si>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</si>
  <si>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</si>
  <si>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</si>
  <si>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</si>
  <si>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</si>
  <si>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</si>
  <si>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</si>
  <si>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</si>
  <si>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</si>
  <si>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</si>
  <si>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</si>
  <si>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</si>
  <si>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</si>
  <si>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</si>
  <si>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</si>
  <si>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</si>
  <si>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</si>
  <si>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</si>
  <si>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</si>
  <si>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</si>
  <si>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</si>
  <si>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</si>
  <si>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</si>
  <si>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</si>
  <si>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</si>
  <si>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</si>
  <si>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</si>
  <si>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</si>
  <si>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</si>
  <si>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</si>
  <si>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</si>
  <si>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</si>
  <si>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</si>
  <si>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</si>
  <si>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</si>
  <si>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</si>
  <si>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</si>
  <si>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</si>
  <si>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</si>
  <si>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</si>
  <si>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</si>
  <si>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</si>
  <si>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</si>
  <si>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</si>
  <si>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</si>
  <si>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</si>
  <si>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</si>
  <si>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</si>
  <si>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</si>
  <si>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</si>
  <si>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</si>
  <si>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</si>
  <si>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</si>
  <si>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</si>
  <si>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</si>
  <si>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</si>
  <si>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</si>
  <si>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</si>
  <si>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</si>
  <si>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</si>
  <si>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</si>
  <si>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</si>
  <si>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</si>
  <si>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</si>
  <si>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</si>
  <si>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</si>
  <si>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</si>
  <si>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</si>
  <si>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</si>
  <si>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</si>
  <si>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</si>
  <si>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</si>
  <si>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</si>
  <si>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</si>
  <si>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</si>
  <si>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</si>
  <si>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</si>
  <si>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</si>
  <si>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</si>
  <si>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</si>
  <si>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</si>
  <si>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</si>
  <si>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</si>
  <si>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</si>
  <si>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</si>
  <si>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</si>
  <si>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</si>
  <si>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</si>
  <si>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</si>
  <si>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</si>
  <si>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</si>
  <si>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</si>
  <si>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</si>
  <si>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</si>
  <si>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</si>
  <si>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</si>
  <si>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</si>
  <si>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</si>
  <si>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</si>
  <si>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</si>
  <si>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</si>
  <si>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</si>
  <si>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</si>
  <si>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</si>
  <si>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</si>
  <si>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</si>
  <si>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</si>
  <si>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</si>
  <si>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</si>
  <si>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</si>
  <si>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</si>
  <si>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</si>
  <si>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</si>
  <si>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</si>
  <si>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</si>
  <si>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</si>
  <si>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</si>
  <si>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</si>
  <si>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</si>
  <si>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</si>
  <si>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</si>
  <si>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</si>
  <si>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</si>
  <si>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</si>
  <si>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</si>
  <si>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</si>
  <si>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</si>
  <si>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</si>
  <si>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</si>
  <si>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</si>
  <si>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</si>
  <si>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</si>
  <si>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</si>
  <si>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</si>
  <si>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</si>
  <si>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</si>
  <si>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</si>
  <si>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</si>
  <si>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</si>
  <si>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</si>
  <si>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</si>
  <si>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</si>
  <si>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</si>
  <si>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</si>
  <si>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</si>
  <si>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</si>
  <si>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</si>
  <si>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</si>
  <si>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</si>
  <si>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</si>
  <si>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</si>
  <si>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</si>
  <si>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</si>
  <si>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</si>
  <si>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</si>
  <si>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</si>
  <si>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</si>
  <si>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</si>
  <si>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</si>
  <si>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</si>
  <si>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</si>
  <si>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</si>
  <si>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</si>
  <si>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</si>
  <si>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</si>
  <si>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</si>
  <si>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</si>
  <si>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</si>
  <si>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</si>
  <si>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</si>
  <si>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</si>
  <si>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</si>
  <si>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</si>
  <si>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</si>
  <si>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</si>
  <si>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</si>
  <si>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</si>
  <si>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</si>
  <si>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</si>
  <si>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</si>
  <si>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</si>
  <si>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</si>
  <si>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</si>
  <si>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</si>
  <si>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</si>
  <si>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</si>
  <si>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</si>
  <si>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</si>
  <si>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</si>
  <si>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</si>
  <si>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</si>
  <si>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</si>
  <si>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</si>
  <si>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</si>
  <si>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</si>
  <si>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</si>
  <si>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</si>
  <si>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</si>
  <si>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</si>
  <si>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</si>
  <si>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</si>
  <si>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</si>
  <si>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</si>
  <si>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</si>
  <si>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</si>
  <si>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</si>
  <si>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</si>
  <si>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</si>
  <si>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</si>
  <si>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</si>
  <si>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</si>
  <si>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</si>
  <si>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</si>
  <si>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</si>
  <si>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</si>
  <si>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</si>
  <si>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</si>
  <si>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</si>
  <si>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</si>
  <si>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</si>
  <si>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</si>
  <si>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</si>
  <si>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</si>
  <si>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</si>
  <si>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</si>
  <si>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</si>
  <si>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</si>
  <si>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</si>
  <si>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</si>
  <si>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</si>
  <si>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</si>
  <si>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</si>
  <si>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</si>
  <si>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</si>
  <si>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</si>
  <si>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</si>
  <si>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</si>
  <si>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</si>
  <si>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</si>
  <si>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</si>
  <si>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</si>
  <si>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</si>
  <si>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</si>
  <si>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</si>
  <si>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</si>
  <si>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</si>
  <si>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</si>
  <si>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</si>
  <si>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</si>
  <si>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</si>
  <si>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</si>
  <si>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</si>
  <si>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</si>
  <si>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</si>
  <si>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</si>
  <si>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</si>
  <si>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</si>
  <si>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</si>
  <si>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</si>
  <si>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</si>
  <si>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</si>
  <si>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</si>
  <si>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</si>
  <si>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</si>
  <si>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</si>
  <si>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</si>
  <si>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</si>
  <si>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</si>
  <si>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</si>
  <si>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</si>
  <si>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</si>
  <si>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</si>
  <si>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</si>
  <si>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</si>
  <si>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</si>
  <si>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</si>
  <si>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</si>
  <si>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</si>
  <si>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</si>
  <si>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</si>
  <si>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</si>
  <si>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</si>
  <si>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</si>
  <si>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</si>
  <si>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</si>
  <si>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</si>
  <si>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</si>
  <si>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</si>
  <si>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</si>
  <si>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</si>
  <si>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</si>
  <si>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</si>
  <si>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</si>
  <si>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</si>
  <si>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</si>
  <si>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</si>
  <si>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</si>
  <si>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</si>
  <si>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</si>
  <si>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</si>
  <si>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</si>
  <si>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</si>
  <si>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</si>
  <si>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</si>
  <si>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</si>
  <si>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</si>
  <si>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</si>
  <si>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</si>
  <si>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</si>
  <si>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</si>
  <si>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</si>
  <si>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</si>
  <si>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</si>
  <si>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</si>
  <si>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</si>
  <si>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</si>
  <si>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</si>
  <si>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</si>
  <si>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</si>
  <si>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</si>
  <si>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</si>
  <si>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</si>
  <si>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</si>
  <si>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</si>
  <si>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</si>
  <si>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</si>
  <si>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</si>
  <si>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</si>
  <si>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</si>
  <si>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</si>
  <si>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</si>
  <si>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</si>
  <si>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</si>
  <si>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</si>
  <si>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</si>
  <si>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</si>
  <si>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</si>
  <si>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</si>
  <si>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</si>
  <si>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</si>
  <si>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</si>
  <si>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</si>
  <si>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</si>
  <si>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</si>
  <si>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</si>
  <si>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</si>
  <si>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</si>
  <si>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</si>
  <si>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</si>
  <si>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</si>
  <si>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</si>
  <si>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</si>
  <si>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</si>
  <si>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</si>
  <si>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</si>
  <si>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</si>
  <si>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</si>
  <si>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</si>
  <si>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</si>
  <si>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</si>
  <si>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</si>
  <si>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</si>
  <si>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</si>
  <si>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</si>
  <si>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</si>
  <si>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</si>
  <si>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</si>
  <si>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</si>
  <si>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</si>
  <si>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</si>
  <si>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</si>
  <si>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</si>
  <si>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</si>
  <si>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</si>
  <si>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</si>
  <si>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</si>
  <si>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</si>
  <si>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</si>
  <si>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</si>
  <si>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</si>
  <si>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</si>
  <si>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</si>
  <si>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</si>
  <si>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</si>
  <si>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</si>
  <si>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</si>
  <si>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</si>
  <si>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</si>
  <si>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</si>
  <si>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</si>
  <si>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</si>
  <si>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</si>
  <si>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</si>
  <si>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</si>
  <si>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</si>
  <si>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</si>
  <si>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</si>
  <si>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</si>
  <si>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</si>
  <si>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</si>
  <si>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</si>
  <si>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</si>
  <si>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</si>
  <si>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</si>
  <si>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</si>
  <si>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</si>
  <si>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</si>
  <si>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</si>
  <si>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</si>
  <si>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</si>
  <si>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</si>
  <si>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</si>
  <si>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</si>
  <si>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</si>
  <si>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</si>
  <si>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</si>
  <si>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</si>
  <si>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</si>
  <si>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</si>
  <si>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</si>
  <si>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</si>
  <si>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</si>
  <si>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</si>
  <si>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</si>
  <si>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</si>
  <si>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</si>
  <si>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</si>
  <si>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</si>
  <si>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</si>
  <si>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</si>
  <si>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</si>
  <si>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</si>
  <si>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</si>
  <si>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</si>
  <si>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</si>
  <si>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</si>
  <si>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</si>
  <si>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</si>
  <si>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</si>
  <si>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</si>
  <si>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</si>
  <si>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</si>
  <si>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</si>
  <si>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</si>
  <si>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</si>
  <si>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</si>
  <si>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</si>
  <si>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</si>
  <si>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</si>
  <si>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</si>
  <si>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</si>
  <si>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</si>
  <si>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</si>
  <si>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</si>
  <si>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</si>
  <si>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</si>
  <si>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</si>
  <si>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</si>
  <si>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</si>
  <si>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</si>
  <si>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</si>
  <si>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</si>
  <si>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</si>
  <si>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</si>
  <si>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</si>
  <si>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</si>
  <si>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</si>
  <si>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</si>
  <si>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</si>
  <si>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</si>
  <si>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</si>
  <si>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</si>
  <si>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</si>
  <si>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</si>
  <si>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</si>
  <si>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</si>
  <si>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</si>
  <si>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</si>
  <si>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</si>
  <si>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</si>
  <si>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</si>
  <si>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</si>
  <si>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</si>
  <si>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</si>
  <si>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</si>
  <si>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</si>
  <si>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</si>
  <si>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</si>
  <si>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</si>
  <si>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</si>
  <si>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</si>
  <si>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</si>
  <si>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</si>
  <si>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</si>
  <si>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</si>
  <si>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</si>
  <si>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</si>
  <si>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</si>
  <si>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</si>
  <si>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</si>
  <si>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</si>
  <si>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</si>
  <si>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</si>
  <si>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</si>
  <si>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</si>
  <si>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</si>
  <si>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</si>
  <si>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</si>
  <si>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</si>
  <si>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</si>
  <si>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</si>
  <si>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</si>
  <si>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</si>
  <si>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</si>
  <si>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</si>
  <si>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</si>
  <si>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</si>
  <si>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</si>
  <si>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</si>
  <si>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</si>
  <si>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</si>
  <si>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</si>
  <si>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</si>
  <si>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</si>
  <si>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</si>
  <si>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</si>
  <si>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</si>
  <si>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</si>
  <si>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</si>
  <si>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</si>
  <si>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</si>
  <si>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</si>
  <si>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</si>
  <si>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</si>
  <si>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</si>
  <si>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</si>
  <si>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</si>
  <si>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</si>
  <si>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</si>
  <si>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</si>
  <si>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</si>
  <si>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</si>
  <si>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</si>
  <si>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</si>
  <si>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</si>
  <si>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</si>
  <si>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</si>
  <si>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</si>
  <si>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</si>
  <si>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</si>
  <si>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</si>
  <si>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</si>
  <si>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</si>
  <si>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</si>
  <si>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</si>
  <si>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</si>
  <si>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</si>
  <si>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</si>
  <si>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</si>
  <si>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</si>
  <si>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</si>
  <si>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</si>
  <si>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</si>
  <si>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</si>
  <si>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</si>
  <si>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</si>
  <si>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</si>
  <si>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</si>
  <si>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</si>
  <si>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</si>
  <si>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</si>
  <si>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</si>
  <si>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</si>
  <si>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</si>
  <si>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</si>
  <si>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</si>
  <si>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</si>
  <si>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</si>
  <si>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</si>
  <si>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</si>
  <si>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</si>
  <si>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</si>
  <si>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</si>
  <si>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</si>
  <si>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</si>
  <si>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</si>
  <si>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</si>
  <si>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</si>
  <si>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</si>
  <si>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</si>
  <si>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</si>
  <si>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</si>
  <si>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</si>
  <si>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</si>
  <si>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</si>
  <si>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</si>
  <si>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</si>
  <si>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</si>
  <si>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</si>
  <si>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</si>
  <si>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</si>
  <si>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</si>
  <si>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</si>
  <si>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</si>
  <si>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</si>
  <si>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</si>
  <si>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</si>
  <si>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</si>
  <si>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</si>
  <si>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</si>
  <si>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</si>
  <si>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</si>
  <si>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</si>
  <si>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</si>
  <si>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</si>
  <si>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</si>
  <si>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</si>
  <si>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</si>
  <si>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</si>
  <si>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</si>
  <si>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</si>
  <si>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</si>
  <si>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</si>
  <si>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</si>
  <si>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</si>
  <si>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</si>
  <si>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</si>
  <si>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</si>
  <si>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</si>
  <si>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</si>
  <si>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</si>
  <si>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</si>
  <si>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</si>
  <si>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</si>
  <si>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</si>
  <si>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</si>
  <si>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</si>
  <si>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</si>
  <si>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</si>
  <si>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</si>
  <si>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</si>
  <si>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</si>
  <si>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</si>
  <si>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</si>
  <si>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</si>
  <si>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</si>
  <si>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</si>
  <si>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</si>
  <si>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</si>
  <si>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</si>
  <si>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</si>
  <si>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</si>
  <si>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</si>
  <si>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</si>
  <si>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</si>
  <si>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</si>
  <si>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</si>
  <si>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</si>
  <si>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</si>
  <si>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</si>
  <si>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</si>
  <si>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</si>
  <si>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</si>
  <si>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</si>
  <si>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</si>
  <si>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</si>
  <si>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</si>
  <si>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</si>
  <si>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</si>
  <si>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</si>
  <si>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</si>
  <si>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</si>
  <si>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</si>
  <si>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</si>
  <si>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</si>
  <si>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</si>
  <si>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</si>
  <si>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</si>
  <si>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</si>
  <si>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</si>
  <si>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</si>
  <si>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</si>
  <si>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</si>
  <si>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</si>
  <si>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</si>
  <si>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</si>
  <si>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</si>
  <si>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</si>
  <si>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</si>
  <si>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</si>
  <si>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</si>
  <si>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</si>
  <si>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</si>
  <si>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</si>
  <si>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</si>
  <si>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</si>
  <si>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</si>
  <si>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</si>
  <si>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</si>
  <si>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</si>
  <si>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</si>
  <si>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</si>
  <si>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</si>
  <si>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</si>
  <si>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</si>
  <si>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</si>
  <si>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</si>
  <si>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</si>
  <si>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</si>
  <si>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</si>
  <si>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</si>
  <si>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</si>
  <si>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</si>
  <si>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</si>
  <si>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</si>
  <si>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</si>
  <si>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</si>
  <si>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</si>
  <si>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</si>
  <si>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</si>
  <si>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</si>
  <si>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</si>
  <si>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</si>
  <si>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</si>
  <si>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</si>
  <si>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</si>
  <si>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</si>
  <si>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</si>
  <si>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</si>
  <si>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</si>
  <si>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</si>
  <si>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</si>
  <si>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</si>
  <si>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</si>
  <si>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</si>
  <si>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</si>
  <si>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</si>
  <si>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</si>
  <si>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</si>
  <si>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</si>
  <si>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</si>
  <si>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</si>
  <si>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</si>
  <si>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</si>
  <si>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</si>
  <si>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</si>
  <si>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</si>
  <si>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</si>
  <si>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</si>
  <si>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</si>
  <si>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</si>
  <si>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</si>
  <si>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</si>
  <si>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</si>
  <si>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</si>
  <si>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</si>
  <si>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</si>
  <si>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</si>
  <si>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</si>
  <si>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</si>
  <si>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</si>
  <si>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</si>
  <si>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</si>
  <si>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</si>
  <si>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</si>
  <si>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</si>
  <si>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</si>
  <si>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</si>
  <si>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</si>
  <si>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</si>
  <si>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</si>
  <si>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</si>
  <si>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</si>
  <si>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</si>
  <si>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</si>
  <si>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</si>
  <si>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</si>
  <si>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</si>
  <si>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</si>
  <si>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</si>
  <si>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</si>
  <si>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</si>
  <si>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</si>
  <si>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</si>
  <si>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</si>
  <si>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</si>
  <si>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</si>
  <si>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</si>
  <si>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</si>
  <si>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</si>
  <si>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</si>
  <si>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</si>
  <si>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</si>
  <si>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</si>
  <si>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</si>
  <si>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</si>
  <si>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</si>
  <si>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</si>
  <si>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</si>
  <si>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</si>
  <si>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</si>
  <si>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</si>
  <si>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</si>
  <si>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</si>
  <si>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</si>
  <si>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</si>
  <si>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</si>
  <si>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</si>
  <si>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</si>
  <si>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</si>
  <si>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</si>
  <si>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</si>
  <si>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</si>
  <si>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</si>
  <si>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</si>
  <si>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</si>
  <si>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</si>
  <si>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</si>
  <si>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</si>
  <si>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</si>
  <si>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</si>
  <si>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</si>
  <si>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</si>
  <si>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</si>
  <si>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</si>
  <si>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</si>
  <si>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</si>
  <si>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</si>
  <si>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</si>
  <si>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</si>
  <si>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</si>
  <si>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</si>
  <si>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</si>
  <si>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</si>
  <si>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</si>
  <si>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</si>
  <si>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</si>
  <si>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</si>
  <si>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</si>
  <si>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</si>
  <si>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</si>
  <si>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</si>
  <si>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</si>
  <si>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</si>
  <si>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</si>
  <si>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</si>
  <si>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</si>
  <si>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</si>
  <si>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</si>
  <si>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</si>
  <si>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</si>
  <si>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</si>
  <si>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</si>
  <si>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</si>
  <si>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</si>
  <si>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</si>
  <si>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</si>
  <si>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</si>
  <si>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</si>
  <si>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</si>
  <si>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</si>
  <si>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</si>
  <si>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</si>
  <si>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</si>
  <si>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</si>
  <si>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</si>
  <si>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</si>
  <si>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</si>
  <si>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</si>
  <si>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</si>
  <si>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</si>
  <si>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</si>
  <si>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</si>
  <si>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</si>
  <si>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</si>
  <si>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</si>
  <si>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</si>
  <si>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</si>
  <si>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</si>
  <si>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</si>
  <si>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</si>
  <si>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</si>
  <si>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</si>
  <si>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</si>
  <si>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</si>
  <si>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</si>
  <si>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</si>
  <si>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</si>
  <si>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</si>
  <si>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</si>
  <si>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</si>
  <si>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</si>
  <si>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</si>
  <si>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</si>
  <si>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</si>
  <si>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</si>
  <si>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</si>
  <si>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</si>
  <si>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</si>
  <si>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</si>
  <si>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</si>
  <si>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</si>
  <si>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</si>
  <si>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</si>
  <si>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</si>
  <si>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</si>
  <si>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</si>
  <si>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</si>
  <si>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</si>
  <si>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</si>
  <si>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</si>
  <si>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</si>
  <si>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</si>
  <si>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</si>
  <si>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</si>
  <si>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</si>
  <si>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</si>
  <si>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</si>
  <si>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</si>
  <si>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</si>
  <si>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</si>
  <si>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</si>
  <si>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</si>
  <si>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</si>
  <si>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</si>
  <si>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</si>
  <si>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</si>
  <si>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</si>
  <si>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</si>
  <si>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</si>
  <si>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</si>
  <si>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</si>
  <si>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</si>
  <si>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</si>
  <si>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</si>
  <si>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</si>
  <si>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</si>
  <si>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</si>
  <si>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</si>
  <si>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</si>
  <si>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</si>
  <si>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</si>
  <si>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</si>
  <si>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</si>
  <si>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</si>
  <si>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</si>
  <si>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</si>
  <si>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</si>
  <si>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</si>
  <si>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</si>
  <si>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</si>
  <si>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</si>
  <si>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</si>
  <si>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</si>
  <si>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</si>
  <si>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</si>
  <si>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</si>
  <si>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</si>
  <si>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</si>
  <si>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</si>
  <si>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</si>
  <si>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</si>
  <si>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</si>
  <si>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</si>
  <si>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</si>
  <si>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</si>
  <si>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</si>
  <si>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</si>
  <si>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</si>
  <si>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</si>
  <si>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</si>
  <si>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</si>
  <si>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</si>
  <si>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</si>
  <si>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</si>
  <si>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</si>
  <si>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</si>
  <si>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</si>
  <si>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</si>
  <si>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</si>
  <si>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</si>
  <si>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</si>
  <si>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</si>
  <si>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</si>
  <si>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</si>
  <si>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</si>
  <si>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</si>
  <si>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</si>
  <si>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</si>
  <si>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</si>
  <si>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</si>
  <si>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</si>
  <si>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</si>
  <si>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</si>
  <si>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</si>
  <si>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</si>
  <si>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</si>
  <si>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</si>
  <si>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</si>
  <si>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</si>
  <si>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</si>
  <si>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</si>
  <si>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</si>
  <si>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</si>
  <si>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</si>
  <si>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</si>
  <si>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</si>
  <si>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</si>
  <si>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</si>
  <si>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</si>
  <si>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</si>
  <si>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</si>
  <si>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</si>
  <si>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</si>
  <si>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</si>
  <si>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</si>
  <si>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</si>
  <si>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</si>
  <si>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</si>
  <si>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</si>
  <si>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</si>
  <si>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</si>
  <si>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</si>
  <si>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</si>
  <si>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</si>
  <si>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</si>
  <si>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</si>
  <si>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</si>
  <si>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</si>
  <si>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</si>
  <si>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</si>
  <si>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</si>
  <si>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</si>
  <si>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</si>
  <si>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</si>
  <si>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</si>
  <si>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</si>
  <si>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</si>
  <si>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</si>
  <si>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</si>
  <si>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</si>
  <si>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</si>
  <si>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</si>
  <si>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</si>
  <si>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</si>
  <si>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</si>
  <si>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</si>
  <si>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</si>
  <si>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</si>
  <si>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</si>
  <si>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</si>
  <si>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</si>
  <si>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</si>
  <si>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</si>
  <si>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</si>
  <si>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</si>
  <si>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</si>
  <si>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</si>
  <si>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</si>
  <si>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</si>
  <si>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</si>
  <si>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</si>
  <si>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</si>
  <si>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</si>
  <si>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</si>
  <si>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</si>
  <si>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</si>
  <si>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</si>
  <si>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</si>
  <si>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</si>
  <si>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</si>
  <si>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</si>
  <si>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</si>
  <si>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</si>
  <si>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</si>
  <si>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</si>
  <si>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</si>
  <si>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</si>
  <si>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</si>
  <si>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</si>
  <si>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</si>
  <si>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</si>
  <si>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</si>
  <si>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</si>
  <si>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</si>
  <si>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</si>
  <si>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</si>
  <si>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</si>
  <si>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</si>
  <si>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</si>
  <si>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</si>
  <si>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</si>
  <si>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</si>
  <si>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</si>
  <si>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</si>
  <si>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</si>
  <si>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</si>
  <si>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</si>
  <si>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</si>
  <si>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</si>
  <si>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</si>
  <si>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</si>
  <si>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</si>
  <si>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</si>
  <si>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</si>
  <si>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</si>
  <si>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</si>
  <si>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</si>
  <si>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</si>
  <si>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</si>
  <si>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</si>
  <si>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</si>
  <si>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</si>
  <si>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</si>
  <si>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</si>
  <si>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</si>
  <si>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</si>
  <si>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</si>
  <si>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</si>
  <si>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</si>
  <si>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</si>
  <si>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</si>
  <si>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</si>
  <si>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</si>
  <si>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</si>
  <si>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</si>
  <si>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</si>
  <si>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</si>
  <si>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</si>
  <si>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</si>
  <si>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</si>
  <si>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</si>
  <si>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</si>
  <si>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</si>
  <si>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</si>
  <si>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</si>
  <si>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</si>
  <si>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</si>
  <si>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</si>
  <si>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</si>
  <si>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</si>
  <si>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</si>
  <si>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</si>
  <si>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</si>
  <si>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</si>
  <si>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</si>
  <si>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</si>
  <si>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</si>
  <si>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</si>
  <si>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</si>
  <si>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</si>
  <si>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</si>
  <si>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</si>
  <si>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</si>
  <si>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</si>
  <si>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</si>
  <si>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</si>
  <si>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</si>
  <si>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</si>
  <si>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</si>
  <si>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</si>
  <si>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</si>
  <si>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</si>
  <si>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</si>
  <si>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</si>
  <si>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</si>
  <si>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</si>
  <si>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</si>
  <si>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</si>
  <si>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</si>
  <si>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</si>
  <si>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</si>
  <si>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</si>
  <si>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</si>
  <si>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</si>
  <si>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</si>
  <si>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</si>
  <si>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</si>
  <si>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</si>
  <si>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</si>
  <si>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</si>
  <si>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</si>
  <si>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</si>
  <si>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</si>
  <si>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</si>
  <si>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</si>
  <si>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</si>
  <si>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</si>
  <si>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</si>
  <si>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</si>
  <si>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</si>
  <si>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</si>
  <si>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</si>
  <si>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</si>
  <si>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</si>
  <si>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</si>
  <si>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</si>
  <si>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</si>
  <si>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</si>
  <si>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</si>
  <si>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</si>
  <si>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</si>
  <si>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</si>
  <si>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</si>
  <si>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</si>
  <si>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</si>
  <si>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</si>
  <si>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</si>
  <si>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</si>
  <si>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</si>
  <si>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</si>
  <si>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</si>
  <si>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</si>
  <si>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</si>
  <si>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</si>
  <si>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</si>
  <si>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</si>
  <si>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</si>
  <si>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</si>
  <si>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</si>
  <si>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</si>
  <si>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</si>
  <si>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</si>
  <si>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</si>
  <si>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</si>
  <si>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</si>
  <si>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</si>
  <si>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</si>
  <si>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</si>
  <si>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</si>
  <si>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</si>
  <si>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</si>
  <si>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</si>
  <si>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</si>
  <si>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</si>
  <si>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</si>
  <si>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</si>
  <si>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</si>
  <si>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</si>
  <si>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</si>
  <si>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</si>
  <si>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</si>
  <si>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</si>
  <si>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</si>
  <si>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</si>
  <si>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</si>
  <si>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</si>
  <si>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</si>
  <si>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</si>
  <si>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</si>
  <si>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</si>
  <si>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</si>
  <si>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</si>
  <si>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</si>
  <si>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</si>
  <si>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</si>
  <si>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</si>
  <si>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</si>
  <si>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</si>
  <si>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</si>
  <si>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</si>
  <si>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</si>
  <si>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</si>
  <si>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</si>
  <si>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</si>
  <si>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</si>
  <si>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</si>
  <si>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</si>
  <si>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</si>
  <si>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</si>
  <si>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</si>
  <si>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</si>
  <si>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</si>
  <si>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</si>
  <si>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</si>
  <si>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</si>
  <si>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</si>
  <si>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</si>
  <si>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</si>
  <si>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</si>
  <si>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</si>
  <si>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</si>
  <si>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</si>
  <si>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</si>
  <si>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</si>
  <si>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</si>
  <si>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</si>
  <si>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</si>
  <si>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</si>
  <si>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</si>
  <si>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</si>
  <si>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</si>
  <si>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</si>
  <si>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</si>
  <si>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</si>
  <si>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</si>
  <si>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</si>
  <si>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</si>
  <si>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</si>
  <si>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</si>
  <si>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</si>
  <si>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</si>
  <si>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</si>
  <si>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</si>
  <si>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</si>
  <si>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</si>
  <si>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</si>
  <si>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</si>
  <si>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</si>
  <si>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</si>
  <si>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</si>
  <si>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</si>
  <si>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</si>
  <si>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</si>
  <si>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</si>
  <si>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</si>
  <si>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</si>
  <si>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</si>
  <si>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</si>
  <si>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</si>
  <si>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</si>
  <si>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</si>
  <si>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</si>
  <si>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</si>
  <si>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</si>
  <si>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</si>
  <si>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</si>
  <si>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</si>
  <si>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</si>
  <si>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</si>
  <si>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</si>
  <si>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</si>
  <si>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</si>
  <si>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</si>
  <si>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</si>
  <si>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</si>
  <si>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</si>
  <si>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</si>
  <si>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</si>
  <si>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</si>
  <si>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</si>
  <si>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</si>
  <si>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</si>
  <si>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</si>
  <si>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</si>
  <si>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</si>
  <si>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</si>
  <si>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</si>
  <si>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</si>
  <si>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</si>
  <si>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</si>
  <si>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</si>
  <si>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</si>
  <si>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</si>
  <si>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</si>
  <si>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</si>
  <si>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</si>
  <si>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</si>
  <si>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</si>
  <si>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</si>
  <si>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</si>
  <si>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</si>
  <si>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</si>
  <si>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</si>
  <si>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</si>
  <si>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</si>
  <si>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</si>
  <si>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</si>
  <si>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</si>
  <si>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</si>
  <si>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</si>
  <si>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</si>
  <si>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</si>
  <si>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</si>
  <si>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</si>
  <si>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</si>
  <si>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</si>
  <si>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</si>
  <si>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</si>
  <si>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</si>
  <si>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</si>
  <si>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</si>
  <si>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</si>
  <si>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</si>
  <si>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</si>
  <si>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</si>
  <si>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</si>
  <si>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</si>
  <si>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</si>
  <si>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</si>
  <si>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</si>
  <si>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</si>
  <si>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</si>
  <si>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</si>
  <si>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</si>
  <si>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</si>
  <si>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</si>
  <si>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</si>
  <si>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</si>
  <si>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</si>
  <si>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</si>
  <si>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</si>
  <si>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</si>
  <si>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</si>
  <si>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</si>
  <si>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</si>
  <si>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</si>
  <si>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</si>
  <si>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</si>
  <si>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</si>
  <si>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</si>
  <si>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</si>
  <si>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</si>
  <si>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</si>
  <si>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</si>
  <si>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</si>
  <si>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</si>
  <si>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</si>
  <si>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</si>
  <si>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</si>
  <si>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</si>
  <si>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</si>
  <si>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</si>
  <si>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</si>
  <si>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</si>
  <si>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</si>
  <si>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</si>
  <si>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</si>
  <si>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</si>
  <si>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</si>
  <si>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</si>
  <si>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</si>
  <si>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</si>
  <si>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</si>
  <si>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</si>
  <si>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</si>
  <si>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</si>
  <si>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</si>
  <si>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</si>
  <si>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</si>
  <si>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</si>
  <si>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</si>
  <si>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</si>
  <si>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</si>
  <si>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</si>
  <si>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</si>
  <si>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</si>
  <si>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</si>
  <si>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</si>
  <si>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</si>
  <si>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</si>
  <si>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</si>
  <si>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</si>
  <si>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</si>
  <si>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</si>
  <si>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</si>
  <si>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</si>
  <si>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</si>
  <si>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</si>
  <si>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</si>
  <si>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</si>
  <si>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</si>
  <si>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</si>
  <si>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</si>
  <si>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</si>
  <si>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</si>
  <si>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</si>
  <si>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</si>
  <si>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</si>
  <si>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</si>
  <si>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</si>
  <si>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</si>
  <si>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</si>
  <si>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</si>
  <si>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</si>
  <si>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</si>
  <si>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</si>
  <si>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</si>
  <si>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</si>
  <si>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</si>
  <si>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</si>
  <si>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</si>
  <si>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</si>
  <si>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</si>
  <si>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</si>
  <si>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</si>
  <si>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</si>
  <si>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</si>
  <si>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</si>
  <si>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</si>
  <si>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</si>
  <si>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</si>
  <si>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</si>
  <si>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</si>
  <si>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</si>
  <si>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</si>
  <si>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</si>
  <si>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</si>
  <si>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</si>
  <si>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</si>
  <si>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</si>
  <si>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</si>
  <si>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</si>
  <si>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</si>
  <si>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</si>
  <si>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</si>
  <si>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</si>
  <si>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</si>
  <si>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</si>
  <si>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</si>
  <si>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</si>
  <si>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</si>
  <si>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</si>
  <si>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</si>
  <si>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</si>
  <si>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</si>
  <si>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</si>
  <si>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</si>
  <si>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</si>
  <si>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</si>
  <si>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</si>
  <si>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</si>
  <si>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</si>
  <si>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</si>
  <si>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</si>
  <si>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</si>
  <si>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</si>
  <si>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</si>
  <si>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</si>
  <si>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</si>
  <si>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</si>
  <si>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</si>
  <si>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</si>
  <si>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</si>
  <si>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</si>
  <si>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</si>
  <si>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</si>
  <si>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</si>
  <si>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</si>
  <si>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</si>
  <si>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</si>
  <si>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</si>
  <si>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</si>
  <si>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</si>
  <si>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</si>
  <si>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</si>
  <si>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</si>
  <si>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</si>
  <si>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</si>
  <si>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</si>
  <si>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</si>
  <si>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</si>
  <si>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</si>
  <si>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</si>
  <si>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</si>
  <si>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</si>
  <si>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</si>
  <si>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</si>
  <si>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</si>
  <si>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</si>
  <si>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</si>
  <si>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</si>
  <si>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</si>
  <si>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</si>
  <si>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</si>
  <si>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</si>
  <si>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</si>
  <si>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</si>
  <si>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</si>
  <si>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</si>
  <si>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</si>
  <si>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</si>
  <si>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</si>
  <si>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</si>
  <si>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</si>
  <si>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</si>
  <si>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</si>
  <si>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</si>
  <si>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</si>
  <si>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</si>
  <si>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</si>
  <si>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</si>
  <si>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</si>
  <si>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</si>
  <si>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</si>
  <si>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</si>
  <si>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</si>
  <si>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</si>
  <si>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</si>
  <si>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</si>
  <si>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</si>
  <si>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</si>
  <si>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</si>
  <si>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</si>
  <si>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</si>
  <si>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</si>
  <si>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</si>
  <si>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</si>
  <si>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</si>
  <si>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</si>
  <si>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</si>
  <si>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</si>
  <si>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</si>
  <si>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</si>
  <si>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</si>
  <si>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</si>
  <si>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</si>
  <si>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</si>
  <si>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</si>
  <si>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</si>
  <si>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</si>
  <si>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</si>
  <si>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</si>
  <si>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</si>
  <si>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</si>
  <si>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</si>
  <si>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</si>
  <si>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</si>
  <si>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</si>
  <si>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</si>
  <si>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</si>
  <si>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</si>
  <si>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</si>
  <si>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</si>
  <si>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</si>
  <si>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</si>
  <si>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</si>
  <si>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</si>
  <si>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</si>
  <si>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</si>
  <si>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</si>
  <si>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</si>
  <si>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</si>
  <si>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</si>
  <si>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</si>
  <si>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</si>
  <si>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</si>
  <si>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</si>
  <si>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</si>
  <si>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</si>
  <si>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</si>
  <si>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</si>
  <si>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</si>
  <si>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</si>
  <si>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</si>
  <si>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</si>
  <si>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</si>
  <si>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</si>
  <si>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</si>
  <si>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</si>
  <si>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</si>
  <si>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</si>
  <si>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</si>
  <si>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</si>
  <si>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</si>
  <si>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</si>
  <si>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</si>
  <si>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</si>
  <si>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</si>
  <si>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</si>
  <si>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</si>
  <si>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</si>
  <si>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</si>
  <si>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</si>
  <si>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</si>
  <si>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</si>
  <si>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</si>
  <si>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</si>
  <si>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</si>
  <si>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</si>
  <si>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</si>
  <si>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</si>
  <si>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</si>
  <si>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</si>
  <si>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</si>
  <si>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</si>
  <si>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</si>
  <si>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</si>
  <si>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</si>
  <si>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</si>
  <si>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</si>
  <si>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</si>
  <si>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</si>
  <si>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</si>
  <si>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</si>
  <si>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</si>
  <si>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</si>
  <si>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</si>
  <si>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</si>
  <si>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</si>
  <si>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</si>
  <si>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</si>
  <si>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</si>
  <si>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</si>
  <si>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</si>
  <si>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</si>
  <si>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</si>
  <si>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</si>
  <si>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</si>
  <si>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</si>
  <si>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</si>
  <si>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</si>
  <si>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</si>
  <si>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</si>
  <si>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</si>
  <si>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</si>
  <si>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</si>
  <si>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</si>
  <si>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</si>
  <si>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</si>
  <si>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</si>
  <si>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</si>
  <si>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</si>
  <si>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</si>
  <si>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</si>
  <si>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</si>
  <si>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</si>
  <si>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</si>
  <si>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</si>
  <si>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</si>
  <si>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</si>
  <si>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</si>
  <si>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</si>
  <si>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</si>
  <si>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</si>
  <si>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</si>
  <si>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</si>
  <si>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</si>
  <si>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</si>
  <si>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</si>
  <si>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</si>
  <si>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</si>
  <si>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</si>
  <si>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</si>
  <si>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</si>
  <si>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</si>
  <si>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</si>
  <si>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</si>
  <si>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</si>
  <si>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</si>
  <si>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</si>
  <si>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</si>
  <si>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</si>
  <si>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</si>
  <si>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</si>
  <si>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</si>
  <si>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</si>
  <si>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</si>
  <si>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</si>
  <si>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</si>
  <si>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</si>
  <si>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</si>
  <si>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</si>
  <si>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</si>
  <si>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</si>
  <si>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</si>
  <si>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</si>
  <si>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</si>
  <si>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</si>
  <si>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</si>
  <si>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</si>
  <si>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</si>
  <si>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</si>
  <si>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</si>
  <si>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</si>
  <si>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</si>
  <si>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</si>
  <si>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</si>
  <si>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</si>
  <si>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</si>
  <si>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</si>
  <si>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</si>
  <si>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</si>
  <si>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</si>
  <si>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</si>
  <si>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</si>
  <si>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</si>
  <si>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</si>
  <si>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</si>
  <si>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</si>
  <si>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</si>
  <si>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</si>
  <si>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</si>
  <si>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</si>
  <si>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</si>
  <si>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</si>
  <si>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</si>
  <si>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</si>
  <si>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</si>
  <si>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</si>
  <si>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</si>
  <si>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</si>
  <si>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</si>
  <si>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</si>
  <si>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</si>
  <si>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</si>
  <si>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</si>
  <si>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</si>
  <si>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</si>
  <si>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</si>
  <si>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</si>
  <si>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</si>
  <si>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</si>
  <si>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</si>
  <si>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</si>
  <si>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</si>
  <si>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</si>
  <si>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</si>
  <si>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</si>
  <si>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</si>
  <si>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</si>
  <si>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</si>
  <si>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</si>
  <si>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</si>
  <si>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</si>
  <si>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</si>
  <si>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</si>
  <si>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</si>
  <si>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</si>
  <si>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</si>
  <si>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</si>
  <si>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</si>
  <si>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</si>
  <si>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</si>
  <si>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</si>
  <si>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</si>
  <si>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</si>
  <si>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</si>
  <si>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</si>
  <si>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</si>
  <si>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</si>
  <si>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</si>
  <si>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</si>
  <si>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</si>
  <si>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</si>
  <si>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</si>
  <si>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</si>
  <si>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</si>
  <si>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</si>
  <si>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</si>
  <si>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</si>
  <si>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</si>
  <si>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</si>
  <si>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</si>
  <si>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</si>
  <si>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</si>
  <si>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</si>
  <si>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</si>
  <si>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</si>
  <si>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</si>
  <si>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</si>
  <si>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</si>
  <si>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</si>
  <si>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</si>
  <si>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</si>
  <si>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</si>
  <si>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</si>
  <si>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</si>
  <si>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</si>
  <si>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</si>
  <si>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</si>
  <si>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</si>
  <si>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</si>
  <si>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</si>
  <si>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</si>
  <si>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</si>
  <si>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</si>
  <si>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</si>
  <si>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</si>
  <si>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</si>
  <si>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</si>
  <si>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</si>
  <si>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</si>
  <si>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</si>
  <si>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</si>
  <si>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</si>
  <si>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</si>
  <si>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</si>
  <si>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</si>
  <si>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</si>
  <si>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</si>
  <si>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</si>
  <si>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</si>
  <si>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</si>
  <si>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</si>
  <si>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</si>
  <si>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</si>
  <si>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</si>
  <si>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</si>
  <si>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</si>
  <si>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</si>
  <si>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</si>
  <si>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</si>
  <si>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</si>
  <si>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</si>
  <si>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</si>
  <si>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</si>
  <si>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</si>
  <si>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</si>
  <si>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</si>
  <si>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</si>
  <si>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</si>
  <si>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</si>
  <si>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</si>
  <si>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</si>
  <si>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</si>
  <si>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</si>
  <si>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</si>
  <si>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</si>
  <si>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</si>
  <si>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</si>
  <si>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</si>
  <si>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</si>
  <si>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</si>
  <si>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</si>
  <si>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</si>
  <si>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</si>
  <si>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</si>
  <si>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</si>
  <si>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</si>
  <si>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</si>
  <si>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</si>
  <si>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</si>
  <si>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</si>
  <si>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</si>
  <si>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</si>
  <si>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</si>
  <si>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</si>
  <si>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</si>
  <si>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</si>
  <si>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</si>
  <si>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</si>
  <si>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</si>
  <si>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</si>
  <si>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</si>
  <si>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</si>
  <si>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</si>
  <si>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</si>
  <si>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</si>
  <si>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</si>
  <si>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</si>
  <si>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</si>
  <si>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</si>
  <si>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</si>
  <si>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</si>
  <si>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</si>
  <si>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</si>
  <si>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</si>
  <si>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</si>
  <si>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</si>
  <si>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</si>
  <si>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</si>
  <si>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</si>
  <si>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</si>
  <si>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</si>
  <si>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</si>
  <si>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</si>
  <si>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</si>
  <si>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</si>
  <si>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</si>
  <si>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</si>
  <si>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</si>
  <si>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</si>
  <si>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</si>
  <si>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</si>
  <si>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</si>
  <si>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</si>
  <si>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</si>
  <si>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</si>
  <si>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</si>
  <si>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</si>
  <si>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</si>
  <si>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</si>
  <si>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</si>
  <si>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</si>
  <si>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</si>
  <si>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</si>
  <si>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</si>
  <si>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</si>
  <si>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</si>
  <si>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</si>
  <si>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</si>
  <si>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</si>
  <si>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</si>
  <si>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</si>
  <si>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</si>
  <si>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</si>
  <si>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</si>
  <si>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</si>
  <si>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</si>
  <si>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</si>
  <si>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</si>
  <si>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</si>
  <si>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</si>
  <si>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</si>
  <si>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</si>
  <si>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</si>
  <si>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</si>
  <si>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</si>
  <si>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</si>
  <si>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</si>
  <si>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</si>
  <si>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</si>
  <si>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</si>
  <si>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</si>
  <si>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</si>
  <si>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</si>
  <si>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</si>
  <si>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</si>
  <si>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</si>
  <si>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</si>
  <si>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</si>
  <si>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</si>
  <si>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</si>
  <si>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</si>
  <si>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</si>
  <si>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</si>
  <si>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</si>
  <si>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</si>
  <si>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</si>
  <si>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</si>
  <si>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</si>
  <si>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</si>
  <si>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</si>
  <si>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</si>
  <si>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</si>
  <si>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</si>
  <si>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</si>
  <si>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</si>
  <si>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</si>
  <si>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</si>
  <si>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</si>
  <si>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</si>
  <si>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</si>
  <si>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</si>
  <si>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</si>
  <si>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</si>
  <si>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</si>
  <si>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</si>
  <si>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</si>
  <si>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</si>
  <si>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</si>
  <si>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</si>
  <si>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</si>
  <si>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</si>
  <si>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</si>
  <si>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</si>
  <si>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</si>
  <si>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</si>
  <si>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</si>
  <si>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</si>
  <si>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</si>
  <si>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</si>
  <si>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</si>
  <si>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</si>
  <si>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</si>
  <si>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</si>
  <si>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</si>
  <si>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</si>
  <si>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</si>
  <si>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</si>
  <si>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</si>
  <si>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</si>
  <si>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</si>
  <si>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</si>
  <si>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</si>
  <si>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</si>
  <si>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</si>
  <si>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</si>
  <si>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</si>
  <si>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</si>
  <si>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</si>
  <si>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</si>
  <si>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</si>
  <si>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</si>
  <si>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</si>
  <si>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</si>
  <si>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</si>
  <si>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</si>
  <si>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</si>
  <si>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</si>
  <si>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</si>
  <si>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</si>
  <si>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</si>
  <si>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</si>
  <si>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</si>
  <si>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</si>
  <si>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</si>
  <si>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</si>
  <si>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</si>
  <si>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</si>
  <si>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</si>
  <si>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</si>
  <si>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</si>
  <si>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</si>
  <si>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</si>
  <si>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</si>
  <si>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</si>
  <si>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</si>
  <si>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</si>
  <si>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</si>
  <si>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</si>
  <si>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</si>
  <si>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</si>
  <si>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</si>
  <si>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</si>
  <si>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</si>
  <si>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</si>
  <si>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</si>
  <si>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</si>
  <si>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</si>
  <si>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</si>
  <si>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</si>
  <si>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</si>
  <si>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</si>
  <si>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</si>
  <si>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</si>
  <si>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</si>
  <si>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</si>
  <si>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</si>
  <si>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</si>
  <si>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</si>
  <si>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</si>
  <si>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</si>
  <si>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</si>
  <si>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</si>
  <si>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</si>
  <si>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</si>
  <si>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</si>
  <si>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</si>
  <si>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</si>
  <si>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</si>
  <si>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</si>
  <si>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</si>
  <si>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</si>
  <si>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</si>
  <si>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</si>
  <si>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</si>
  <si>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</si>
  <si>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</si>
  <si>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</si>
  <si>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</si>
  <si>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</si>
  <si>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</si>
  <si>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</si>
  <si>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</si>
  <si>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</si>
  <si>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</si>
  <si>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</si>
  <si>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</si>
  <si>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</si>
  <si>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</si>
  <si>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</si>
  <si>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</si>
  <si>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</si>
  <si>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</si>
  <si>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</si>
  <si>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</si>
  <si>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</si>
  <si>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</si>
  <si>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</si>
  <si>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</si>
  <si>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</si>
  <si>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</si>
  <si>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</si>
  <si>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</si>
  <si>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</si>
  <si>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</si>
  <si>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</si>
  <si>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</si>
  <si>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</si>
  <si>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</si>
  <si>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</si>
  <si>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</si>
  <si>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</si>
  <si>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</si>
  <si>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</si>
  <si>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</si>
  <si>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</si>
  <si>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</si>
  <si>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</si>
  <si>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</si>
  <si>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</si>
  <si>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</si>
  <si>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</si>
  <si>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</si>
  <si>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</si>
  <si>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</si>
  <si>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</si>
  <si>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</si>
  <si>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</si>
  <si>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</si>
  <si>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</si>
  <si>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</si>
  <si>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</si>
  <si>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</si>
  <si>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</si>
  <si>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</si>
  <si>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</si>
  <si>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</si>
  <si>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</si>
  <si>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</si>
  <si>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</si>
  <si>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</si>
  <si>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</si>
  <si>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</si>
  <si>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</si>
  <si>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</si>
  <si>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</si>
  <si>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</si>
  <si>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</si>
  <si>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</si>
  <si>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</si>
  <si>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</si>
  <si>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</si>
  <si>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</si>
  <si>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</si>
  <si>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</si>
  <si>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</si>
  <si>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</si>
  <si>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</si>
  <si>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</si>
  <si>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</si>
  <si>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</si>
  <si>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</si>
  <si>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</si>
  <si>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</si>
  <si>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</si>
  <si>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</si>
  <si>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</si>
  <si>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</si>
  <si>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</si>
  <si>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</si>
  <si>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</si>
  <si>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</si>
  <si>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</si>
  <si>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</si>
  <si>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</si>
  <si>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</si>
  <si>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</si>
  <si>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</si>
  <si>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</si>
  <si>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</si>
  <si>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</si>
  <si>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</si>
  <si>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</si>
  <si>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</si>
  <si>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</si>
  <si>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</si>
  <si>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</si>
  <si>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</si>
  <si>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</si>
  <si>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</si>
  <si>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</si>
  <si>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</si>
  <si>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</si>
  <si>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</si>
  <si>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</si>
  <si>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</si>
  <si>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</si>
  <si>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</si>
  <si>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</si>
  <si>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</si>
  <si>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</si>
  <si>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</si>
  <si>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</si>
  <si>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</si>
  <si>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</si>
  <si>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</si>
  <si>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</si>
  <si>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</si>
  <si>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</si>
  <si>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</si>
  <si>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</si>
  <si>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</si>
  <si>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</si>
  <si>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</si>
  <si>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</si>
  <si>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</si>
  <si>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</si>
  <si>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</si>
  <si>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</si>
  <si>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</si>
  <si>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</si>
  <si>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</si>
  <si>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</si>
  <si>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</si>
  <si>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</si>
  <si>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</si>
  <si>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</si>
  <si>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</si>
  <si>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</si>
  <si>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</si>
  <si>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</si>
  <si>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</si>
  <si>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</si>
  <si>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</si>
  <si>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</si>
  <si>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</si>
  <si>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</si>
  <si>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</si>
  <si>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</si>
  <si>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</si>
  <si>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</si>
  <si>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</si>
  <si>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</si>
  <si>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</si>
  <si>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</si>
  <si>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</si>
  <si>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</si>
  <si>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</si>
  <si>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</si>
  <si>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</si>
  <si>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</si>
  <si>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</si>
  <si>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</si>
  <si>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</si>
  <si>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</si>
  <si>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</si>
  <si>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</si>
  <si>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</si>
  <si>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</si>
  <si>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</si>
  <si>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</si>
  <si>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</si>
  <si>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</si>
  <si>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</si>
  <si>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</si>
  <si>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</si>
  <si>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</si>
  <si>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</si>
  <si>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</si>
  <si>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</si>
  <si>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</si>
  <si>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</si>
  <si>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</si>
  <si>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</si>
  <si>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</si>
  <si>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</si>
  <si>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</si>
  <si>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</si>
  <si>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</si>
  <si>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</si>
  <si>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</si>
  <si>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</si>
  <si>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</si>
  <si>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</si>
  <si>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</si>
  <si>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</si>
  <si>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</si>
  <si>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</si>
  <si>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</si>
  <si>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</si>
  <si>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</si>
  <si>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</si>
  <si>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</si>
  <si>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</si>
  <si>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</si>
  <si>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</si>
  <si>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</si>
  <si>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</si>
  <si>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</si>
  <si>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</si>
  <si>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</si>
  <si>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</si>
  <si>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</si>
  <si>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</si>
  <si>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</si>
  <si>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</si>
  <si>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</si>
  <si>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</si>
  <si>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</si>
  <si>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</si>
  <si>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</si>
  <si>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</si>
  <si>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</si>
  <si>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</si>
  <si>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</si>
  <si>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</si>
  <si>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</si>
  <si>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</si>
  <si>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</si>
  <si>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</si>
  <si>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</si>
  <si>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</si>
  <si>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</si>
  <si>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</si>
  <si>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</si>
  <si>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</si>
  <si>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</si>
  <si>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</si>
  <si>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</si>
  <si>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</si>
  <si>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</si>
  <si>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</si>
  <si>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</si>
  <si>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</si>
  <si>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</si>
  <si>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</si>
  <si>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</si>
  <si>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</si>
  <si>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</si>
  <si>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</si>
  <si>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</si>
  <si>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</si>
  <si>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</si>
  <si>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</si>
  <si>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</si>
  <si>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</si>
  <si>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</si>
  <si>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</si>
  <si>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</si>
  <si>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</si>
  <si>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</si>
  <si>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</si>
  <si>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</si>
  <si>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</si>
  <si>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</si>
  <si>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</si>
  <si>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</si>
  <si>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</si>
  <si>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</si>
  <si>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</si>
  <si>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</si>
  <si>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</si>
  <si>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</si>
  <si>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</si>
  <si>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</si>
  <si>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</si>
  <si>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</si>
  <si>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</si>
  <si>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</si>
  <si>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</si>
  <si>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</si>
  <si>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</si>
  <si>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</si>
  <si>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</si>
  <si>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</si>
  <si>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</si>
  <si>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</si>
  <si>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</si>
  <si>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</si>
  <si>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</si>
  <si>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</si>
  <si>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</si>
  <si>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</si>
  <si>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</si>
  <si>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</si>
  <si>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</si>
  <si>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</si>
  <si>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</si>
  <si>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</si>
  <si>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</si>
  <si>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</si>
  <si>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</si>
  <si>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</si>
  <si>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</si>
  <si>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</si>
  <si>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</si>
  <si>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</si>
  <si>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</si>
  <si>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</si>
  <si>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</si>
  <si>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</si>
  <si>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</si>
  <si>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</si>
  <si>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</si>
  <si>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</si>
  <si>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</si>
  <si>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</si>
  <si>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</si>
  <si>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</si>
  <si>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</si>
  <si>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</si>
  <si>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</si>
  <si>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</si>
  <si>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</si>
  <si>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</si>
  <si>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</si>
  <si>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</si>
  <si>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</si>
  <si>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</si>
  <si>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</si>
  <si>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</si>
  <si>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</si>
  <si>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</si>
  <si>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</si>
  <si>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</si>
  <si>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</si>
  <si>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</si>
  <si>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</si>
  <si>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</si>
  <si>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</si>
  <si>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</si>
  <si>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</si>
  <si>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</si>
  <si>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</si>
  <si>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</si>
  <si>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</si>
  <si>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</si>
  <si>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</si>
  <si>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</si>
  <si>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</si>
  <si>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</si>
  <si>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</si>
  <si>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</si>
  <si>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</si>
  <si>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</si>
  <si>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</si>
  <si>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</si>
  <si>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</si>
  <si>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</si>
  <si>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</si>
  <si>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</si>
  <si>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</si>
  <si>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</si>
  <si>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</si>
  <si>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</si>
  <si>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</si>
  <si>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</si>
  <si>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</si>
  <si>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</si>
  <si>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</si>
  <si>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</si>
  <si>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</si>
  <si>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</si>
  <si>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</si>
  <si>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</si>
  <si>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</si>
  <si>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</si>
  <si>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</si>
  <si>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</si>
  <si>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</si>
  <si>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</si>
  <si>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</si>
  <si>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</si>
  <si>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</si>
  <si>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</si>
  <si>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</si>
  <si>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</si>
  <si>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</si>
  <si>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</si>
  <si>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</si>
  <si>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</si>
  <si>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</si>
  <si>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</si>
  <si>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</si>
  <si>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</si>
  <si>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</si>
  <si>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</si>
  <si>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</si>
  <si>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</si>
  <si>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</si>
  <si>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</si>
  <si>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</si>
  <si>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</si>
  <si>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</si>
  <si>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</si>
  <si>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</si>
  <si>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</si>
  <si>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</si>
  <si>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</si>
  <si>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</si>
  <si>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</si>
  <si>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</si>
  <si>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</si>
  <si>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</si>
  <si>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</si>
  <si>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</si>
  <si>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</si>
  <si>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</si>
  <si>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</si>
  <si>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</si>
  <si>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</si>
  <si>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</si>
  <si>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</si>
  <si>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</si>
  <si>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</si>
  <si>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</si>
  <si>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</si>
  <si>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</si>
  <si>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</si>
  <si>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</si>
  <si>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</si>
  <si>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</si>
  <si>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</si>
  <si>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</si>
  <si>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</si>
  <si>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</si>
  <si>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</si>
  <si>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</si>
  <si>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</si>
  <si>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</si>
  <si>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</si>
  <si>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</si>
  <si>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</si>
  <si>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</si>
  <si>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</si>
  <si>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</si>
  <si>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</si>
  <si>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</si>
  <si>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</si>
  <si>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</si>
  <si>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</si>
  <si>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</si>
  <si>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</si>
  <si>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</si>
  <si>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</si>
  <si>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</si>
  <si>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</si>
  <si>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</si>
  <si>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</si>
  <si>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</si>
  <si>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</si>
  <si>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</si>
  <si>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</si>
  <si>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</si>
  <si>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</si>
  <si>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</si>
  <si>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</si>
  <si>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</si>
  <si>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</si>
  <si>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</si>
  <si>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</si>
  <si>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</si>
  <si>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</si>
  <si>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</si>
  <si>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</si>
  <si>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</si>
  <si>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</si>
  <si>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</si>
  <si>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</si>
  <si>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</si>
  <si>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</si>
  <si>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</si>
  <si>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</si>
  <si>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</si>
  <si>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</si>
  <si>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</si>
  <si>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</si>
  <si>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</si>
  <si>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</si>
  <si>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</si>
  <si>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</si>
  <si>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</si>
  <si>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</si>
  <si>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</si>
  <si>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</si>
  <si>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</si>
  <si>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</si>
  <si>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</si>
  <si>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</si>
  <si>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</si>
  <si>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</si>
  <si>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</si>
  <si>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</si>
  <si>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</si>
  <si>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</si>
  <si>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</si>
  <si>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</si>
  <si>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</si>
  <si>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</si>
  <si>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</si>
  <si>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</si>
  <si>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</si>
  <si>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</si>
  <si>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</si>
  <si>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</si>
  <si>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</si>
  <si>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</si>
  <si>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</si>
  <si>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</si>
  <si>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</si>
  <si>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</si>
  <si>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</si>
  <si>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</si>
  <si>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</si>
  <si>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</si>
  <si>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</si>
  <si>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</si>
  <si>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</si>
  <si>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</si>
  <si>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</si>
  <si>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</si>
  <si>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</si>
  <si>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</si>
  <si>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</si>
  <si>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</si>
  <si>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</si>
  <si>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</si>
  <si>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</si>
  <si>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</si>
  <si>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</si>
  <si>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</si>
  <si>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</si>
  <si>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</si>
  <si>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</si>
  <si>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</si>
  <si>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</si>
  <si>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</si>
  <si>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</si>
  <si>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</si>
  <si>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</si>
  <si>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</si>
  <si>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</si>
  <si>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</si>
  <si>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</si>
  <si>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</si>
  <si>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</si>
  <si>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</si>
  <si>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</si>
  <si>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</si>
  <si>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</si>
  <si>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</si>
  <si>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</si>
  <si>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</si>
  <si>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</si>
  <si>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</si>
  <si>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</si>
  <si>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</si>
  <si>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</si>
  <si>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</si>
  <si>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</si>
  <si>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</si>
  <si>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</si>
  <si>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</si>
  <si>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</si>
  <si>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</si>
  <si>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</si>
  <si>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</si>
  <si>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</si>
  <si>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</si>
  <si>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</si>
  <si>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</si>
  <si>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</si>
  <si>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</si>
  <si>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</si>
  <si>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</si>
  <si>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</si>
  <si>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</si>
  <si>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</si>
  <si>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</si>
  <si>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</si>
  <si>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</si>
  <si>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</si>
  <si>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</si>
  <si>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</si>
  <si>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</si>
  <si>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</si>
  <si>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</si>
  <si>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</si>
  <si>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</si>
  <si>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</si>
  <si>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</si>
  <si>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</si>
  <si>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</si>
  <si>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</si>
  <si>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</si>
  <si>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</si>
  <si>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</si>
  <si>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</si>
  <si>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</si>
  <si>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</si>
  <si>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</si>
  <si>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</si>
  <si>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</si>
  <si>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</si>
  <si>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</si>
  <si>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</si>
  <si>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</si>
  <si>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</si>
  <si>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</si>
  <si>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</si>
  <si>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</si>
  <si>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</si>
  <si>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</si>
  <si>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</si>
  <si>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</si>
  <si>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</si>
  <si>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</si>
  <si>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</si>
  <si>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</si>
  <si>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</si>
  <si>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</si>
  <si>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</si>
  <si>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</si>
  <si>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</si>
  <si>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</si>
  <si>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</si>
  <si>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</si>
  <si>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</si>
  <si>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</si>
  <si>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</si>
  <si>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</si>
  <si>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</si>
  <si>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</si>
  <si>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</si>
  <si>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</si>
  <si>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</si>
  <si>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</si>
  <si>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</si>
  <si>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</si>
  <si>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</si>
  <si>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</si>
  <si>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</si>
  <si>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</si>
  <si>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</si>
  <si>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</si>
  <si>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</si>
  <si>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</si>
  <si>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</si>
  <si>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</si>
  <si>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</si>
  <si>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</si>
  <si>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</si>
  <si>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</si>
  <si>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</si>
  <si>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</si>
  <si>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</si>
  <si>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</si>
  <si>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</si>
  <si>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</si>
  <si>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</si>
  <si>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</si>
  <si>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</si>
  <si>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</si>
  <si>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</si>
  <si>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</si>
  <si>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</si>
  <si>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</si>
  <si>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</si>
  <si>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</si>
  <si>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</si>
  <si>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</si>
  <si>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</si>
  <si>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</si>
  <si>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</si>
  <si>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</si>
  <si>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</si>
  <si>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</si>
  <si>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</si>
  <si>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</si>
  <si>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</si>
  <si>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</si>
  <si>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</si>
  <si>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</si>
  <si>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</si>
  <si>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</si>
  <si>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</si>
  <si>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</si>
  <si>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</si>
  <si>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</si>
  <si>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</si>
  <si>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</si>
  <si>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</si>
  <si>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</si>
  <si>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</si>
  <si>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</si>
  <si>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</si>
  <si>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</si>
  <si>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</si>
  <si>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</si>
  <si>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</si>
  <si>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</si>
  <si>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</si>
  <si>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</si>
  <si>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</si>
  <si>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</si>
  <si>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</si>
  <si>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</si>
  <si>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</si>
  <si>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</si>
  <si>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</si>
  <si>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</si>
  <si>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</si>
  <si>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</si>
  <si>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</si>
  <si>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</si>
  <si>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</si>
  <si>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</si>
  <si>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</si>
  <si>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</si>
  <si>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</si>
  <si>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</si>
  <si>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</si>
  <si>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</si>
  <si>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</si>
  <si>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</si>
  <si>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</si>
  <si>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</si>
  <si>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</si>
  <si>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</si>
  <si>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</si>
  <si>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</si>
  <si>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</si>
  <si>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</si>
  <si>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</si>
  <si>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</si>
  <si>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</si>
  <si>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</si>
  <si>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</si>
  <si>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</si>
  <si>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</si>
  <si>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</si>
  <si>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</si>
  <si>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</si>
  <si>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</si>
  <si>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</si>
  <si>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</si>
  <si>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</si>
  <si>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</si>
  <si>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</si>
  <si>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</si>
  <si>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</si>
  <si>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</si>
  <si>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</si>
  <si>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</si>
  <si>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</si>
  <si>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</si>
  <si>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</si>
  <si>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</si>
  <si>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</si>
  <si>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</si>
  <si>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</si>
  <si>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</si>
  <si>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</si>
  <si>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</si>
  <si>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</si>
  <si>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</si>
  <si>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</si>
  <si>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</si>
  <si>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</si>
  <si>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</si>
  <si>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</si>
  <si>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</si>
  <si>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</si>
  <si>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</si>
  <si>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</si>
  <si>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</si>
  <si>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</si>
  <si>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</si>
  <si>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</si>
  <si>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</si>
  <si>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</si>
  <si>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</si>
  <si>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</si>
  <si>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</si>
  <si>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</si>
  <si>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</si>
  <si>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</si>
  <si>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</si>
  <si>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</si>
  <si>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</si>
  <si>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</si>
  <si>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</si>
  <si>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</si>
  <si>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</si>
  <si>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</si>
  <si>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</si>
  <si>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</si>
  <si>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</si>
  <si>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</si>
  <si>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</si>
  <si>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</si>
  <si>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</si>
  <si>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</si>
  <si>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</si>
  <si>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</si>
  <si>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</si>
  <si>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</si>
  <si>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</si>
  <si>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</si>
  <si>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</si>
  <si>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</si>
  <si>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</si>
  <si>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</si>
  <si>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</si>
  <si>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</si>
  <si>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</si>
  <si>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</si>
  <si>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</si>
  <si>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</si>
  <si>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</si>
  <si>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</si>
  <si>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</si>
  <si>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</si>
  <si>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</si>
  <si>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</si>
  <si>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</si>
  <si>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</si>
  <si>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</si>
  <si>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</si>
  <si>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</si>
  <si>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</si>
  <si>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</si>
  <si>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</si>
  <si>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</si>
  <si>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</si>
  <si>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</si>
  <si>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</si>
  <si>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</si>
  <si>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</si>
  <si>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</si>
  <si>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</si>
  <si>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</si>
  <si>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</si>
  <si>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</si>
  <si>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</si>
  <si>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</si>
  <si>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</si>
  <si>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</si>
  <si>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</si>
  <si>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</si>
  <si>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</si>
  <si>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</si>
  <si>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</si>
  <si>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</si>
  <si>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</si>
  <si>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</si>
  <si>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</si>
  <si>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</si>
  <si>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</si>
  <si>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</si>
  <si>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</si>
  <si>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</si>
  <si>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</si>
  <si>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</si>
  <si>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</si>
  <si>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</si>
  <si>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</si>
  <si>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</si>
  <si>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</si>
  <si>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</si>
  <si>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</si>
  <si>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</si>
  <si>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</si>
  <si>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</si>
  <si>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</si>
  <si>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</si>
  <si>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</si>
  <si>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</si>
  <si>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</si>
  <si>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</si>
  <si>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</si>
  <si>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</si>
  <si>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</si>
  <si>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</si>
  <si>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</si>
  <si>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</si>
  <si>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</si>
  <si>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</si>
  <si>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</si>
  <si>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</si>
  <si>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</si>
  <si>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</si>
  <si>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</si>
  <si>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</si>
  <si>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</si>
  <si>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</si>
  <si>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</si>
  <si>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</si>
  <si>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</si>
  <si>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</si>
  <si>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</si>
  <si>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</si>
  <si>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</si>
  <si>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</si>
  <si>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</si>
  <si>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</si>
  <si>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</si>
  <si>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</si>
  <si>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</si>
  <si>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</si>
  <si>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</si>
  <si>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</si>
  <si>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</si>
  <si>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</si>
  <si>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</si>
  <si>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</si>
  <si>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</si>
  <si>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</si>
  <si>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</si>
  <si>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</si>
  <si>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</si>
  <si>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</si>
  <si>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</si>
  <si>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</si>
  <si>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</si>
  <si>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</si>
  <si>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</si>
  <si>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</si>
  <si>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</si>
  <si>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</si>
  <si>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</si>
  <si>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</si>
  <si>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</si>
  <si>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</si>
  <si>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</si>
  <si>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</si>
  <si>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</si>
  <si>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</si>
  <si>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</si>
  <si>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</si>
  <si>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</si>
  <si>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</si>
  <si>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</si>
  <si>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</si>
  <si>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</si>
  <si>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</si>
  <si>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</si>
  <si>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</si>
  <si>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</si>
  <si>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</si>
  <si>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</si>
  <si>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</si>
  <si>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</si>
  <si>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</si>
  <si>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</si>
  <si>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</si>
  <si>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</si>
  <si>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</si>
  <si>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</si>
  <si>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</si>
  <si>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</si>
  <si>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</si>
  <si>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</si>
  <si>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</si>
  <si>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</si>
  <si>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</si>
  <si>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</si>
  <si>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</si>
  <si>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</si>
  <si>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</si>
  <si>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</si>
  <si>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</si>
  <si>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</si>
  <si>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</si>
  <si>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</si>
  <si>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</si>
  <si>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</si>
  <si>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</si>
  <si>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</si>
  <si>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</si>
  <si>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</si>
  <si>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</si>
  <si>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</si>
  <si>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</si>
  <si>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</si>
  <si>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</si>
  <si>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</si>
  <si>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</si>
  <si>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</si>
  <si>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</si>
  <si>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</si>
  <si>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</si>
  <si>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</si>
  <si>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</si>
  <si>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</si>
  <si>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</si>
  <si>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</si>
  <si>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</si>
  <si>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</si>
  <si>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</si>
  <si>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</si>
  <si>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</si>
  <si>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</si>
  <si>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</si>
  <si>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</si>
  <si>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</si>
  <si>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</si>
  <si>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</si>
  <si>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</si>
  <si>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</si>
  <si>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</si>
  <si>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</si>
  <si>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</si>
  <si>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</si>
  <si>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</si>
  <si>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</si>
  <si>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</si>
  <si>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</si>
  <si>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</si>
  <si>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</si>
  <si>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</si>
  <si>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</si>
  <si>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</si>
  <si>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</si>
  <si>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</si>
  <si>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</si>
  <si>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</si>
  <si>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</si>
  <si>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</si>
  <si>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</si>
  <si>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</si>
  <si>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</si>
  <si>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</si>
  <si>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</si>
  <si>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</si>
  <si>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</si>
  <si>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</si>
  <si>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</si>
  <si>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</si>
  <si>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</si>
  <si>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</si>
  <si>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</si>
  <si>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</si>
  <si>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</si>
  <si>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</si>
  <si>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</si>
  <si>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</si>
  <si>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</si>
  <si>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</si>
  <si>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</si>
  <si>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</si>
  <si>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</si>
  <si>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</si>
  <si>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</si>
  <si>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</si>
  <si>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</si>
  <si>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</si>
  <si>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</si>
  <si>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</si>
  <si>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</si>
  <si>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</si>
  <si>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</si>
  <si>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</si>
  <si>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</si>
  <si>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</si>
  <si>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</si>
  <si>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</si>
  <si>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</si>
  <si>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</si>
  <si>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</si>
  <si>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</si>
  <si>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</si>
  <si>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</si>
  <si>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</si>
  <si>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</si>
  <si>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</si>
  <si>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</si>
  <si>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</si>
  <si>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</si>
  <si>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</si>
  <si>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</si>
  <si>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</si>
  <si>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</si>
  <si>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</si>
  <si>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</si>
  <si>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</si>
  <si>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</si>
  <si>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</si>
  <si>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</si>
  <si>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</si>
  <si>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</si>
  <si>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</si>
  <si>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</si>
  <si>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</si>
  <si>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</si>
  <si>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</si>
  <si>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</si>
  <si>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</si>
  <si>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</si>
  <si>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</si>
  <si>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</si>
  <si>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</si>
  <si>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</si>
  <si>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</si>
  <si>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</si>
  <si>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</si>
  <si>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</si>
  <si>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</si>
  <si>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</si>
  <si>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</si>
  <si>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</si>
  <si>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</si>
  <si>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</si>
  <si>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</si>
  <si>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</si>
  <si>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</si>
  <si>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</si>
  <si>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</si>
  <si>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</si>
  <si>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</si>
  <si>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</si>
  <si>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</si>
  <si>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</si>
  <si>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</si>
  <si>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</si>
  <si>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</si>
  <si>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</si>
  <si>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</si>
  <si>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</si>
  <si>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</si>
  <si>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</si>
  <si>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</si>
  <si>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</si>
  <si>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</si>
  <si>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</si>
  <si>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</si>
  <si>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</si>
  <si>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</si>
  <si>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</si>
  <si>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</si>
  <si>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</si>
  <si>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</si>
  <si>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</si>
  <si>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</si>
  <si>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</si>
  <si>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</si>
  <si>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</si>
  <si>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</si>
  <si>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</si>
  <si>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</si>
  <si>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</si>
  <si>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</si>
  <si>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</si>
  <si>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</si>
  <si>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</si>
  <si>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</si>
  <si>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</si>
  <si>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</si>
  <si>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</si>
  <si>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</si>
  <si>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</si>
  <si>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</si>
  <si>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</si>
  <si>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</si>
  <si>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</si>
  <si>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</si>
  <si>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</si>
  <si>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</si>
  <si>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</si>
  <si>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</si>
  <si>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</si>
  <si>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</si>
  <si>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</si>
  <si>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</si>
  <si>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</si>
  <si>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</si>
  <si>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</si>
  <si>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</si>
  <si>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</si>
  <si>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</si>
  <si>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</si>
  <si>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</si>
  <si>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</si>
  <si>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</si>
  <si>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</si>
  <si>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</si>
  <si>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</si>
  <si>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</si>
  <si>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</si>
  <si>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</si>
  <si>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</si>
  <si>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</si>
  <si>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</si>
  <si>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</si>
  <si>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</si>
  <si>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</si>
  <si>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</si>
  <si>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</si>
  <si>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</si>
  <si>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</si>
  <si>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</si>
  <si>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</si>
  <si>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</si>
  <si>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</si>
  <si>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</si>
  <si>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</si>
  <si>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</si>
  <si>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</si>
  <si>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</si>
  <si>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</si>
  <si>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</si>
  <si>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</si>
  <si>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</si>
  <si>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</si>
  <si>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</si>
  <si>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</si>
  <si>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</si>
  <si>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</si>
  <si>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</si>
  <si>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</si>
  <si>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</si>
  <si>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</si>
  <si>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</si>
  <si>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</si>
  <si>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</si>
  <si>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</si>
  <si>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</si>
  <si>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</si>
  <si>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</si>
  <si>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</si>
  <si>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</si>
  <si>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</si>
  <si>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</si>
  <si>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</si>
  <si>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</si>
  <si>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</si>
  <si>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</si>
  <si>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</si>
  <si>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</si>
  <si>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</si>
  <si>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</si>
  <si>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</si>
  <si>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</si>
  <si>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</si>
  <si>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</si>
  <si>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</si>
  <si>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</si>
  <si>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</si>
  <si>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</si>
  <si>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</si>
  <si>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</si>
  <si>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</si>
  <si>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</si>
  <si>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</si>
  <si>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</si>
  <si>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</si>
  <si>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</si>
  <si>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</si>
  <si>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</si>
  <si>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</si>
  <si>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</si>
  <si>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</si>
  <si>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</si>
  <si>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</si>
  <si>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</si>
  <si>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</si>
  <si>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</si>
  <si>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</si>
  <si>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</si>
  <si>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</si>
  <si>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</si>
  <si>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</si>
  <si>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</si>
  <si>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</si>
  <si>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</si>
  <si>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</si>
  <si>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</si>
  <si>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</si>
  <si>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</si>
  <si>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</si>
  <si>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</si>
  <si>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</si>
  <si>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</si>
  <si>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</si>
  <si>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</si>
  <si>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</si>
  <si>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</si>
  <si>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</si>
  <si>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</si>
  <si>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</si>
  <si>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</si>
  <si>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</si>
  <si>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</si>
  <si>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</si>
  <si>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</si>
  <si>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</si>
  <si>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</si>
  <si>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</si>
  <si>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</si>
  <si>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</si>
  <si>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</si>
  <si>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</si>
  <si>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</si>
  <si>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</si>
  <si>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</si>
  <si>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</si>
  <si>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</si>
  <si>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</si>
  <si>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</si>
  <si>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</si>
  <si>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</si>
  <si>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</si>
  <si>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</si>
  <si>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</si>
  <si>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</si>
  <si>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</si>
  <si>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</si>
  <si>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</si>
  <si>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</si>
  <si>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</si>
  <si>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</si>
  <si>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</si>
  <si>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</si>
  <si>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</si>
  <si>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</si>
  <si>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</si>
  <si>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</si>
  <si>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</si>
  <si>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</si>
  <si>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</si>
  <si>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</si>
  <si>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</si>
  <si>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</si>
  <si>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</si>
  <si>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</si>
  <si>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</si>
  <si>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</si>
  <si>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</si>
  <si>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</si>
  <si>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</si>
  <si>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</si>
  <si>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</si>
  <si>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</si>
  <si>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</si>
  <si>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</si>
  <si>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</si>
  <si>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</si>
  <si>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</si>
  <si>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</si>
  <si>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</si>
  <si>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</si>
  <si>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</si>
  <si>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</si>
  <si>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</si>
  <si>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</si>
  <si>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</si>
  <si>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</si>
  <si>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</si>
  <si>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</si>
  <si>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</si>
  <si>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</si>
  <si>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</si>
  <si>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</si>
  <si>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</si>
  <si>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</si>
  <si>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</si>
  <si>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</si>
  <si>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</si>
  <si>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</si>
  <si>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</si>
  <si>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</si>
  <si>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</si>
  <si>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</si>
  <si>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</si>
  <si>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</si>
  <si>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</si>
  <si>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</si>
  <si>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</si>
  <si>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</si>
  <si>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</si>
  <si>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</si>
  <si>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</si>
  <si>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</si>
  <si>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</si>
  <si>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</si>
  <si>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</si>
  <si>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</si>
  <si>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</si>
  <si>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</si>
  <si>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</si>
  <si>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</si>
  <si>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</si>
  <si>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</si>
  <si>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</si>
  <si>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</si>
  <si>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</si>
  <si>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</si>
  <si>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</si>
  <si>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</si>
  <si>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</si>
  <si>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</si>
  <si>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</si>
  <si>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</si>
  <si>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</si>
  <si>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</si>
  <si>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</si>
  <si>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</si>
  <si>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</si>
  <si>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</si>
  <si>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</si>
  <si>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</si>
  <si>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</si>
  <si>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</si>
  <si>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</si>
  <si>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</si>
  <si>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</si>
  <si>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</si>
  <si>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</si>
  <si>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</si>
  <si>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</si>
  <si>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</si>
  <si>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</si>
  <si>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</si>
  <si>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</si>
  <si>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</si>
  <si>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</si>
  <si>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</si>
  <si>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</si>
  <si>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</si>
  <si>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</si>
  <si>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</si>
  <si>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</si>
  <si>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</si>
  <si>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</si>
  <si>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</si>
  <si>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</si>
  <si>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</si>
  <si>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</si>
  <si>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</si>
  <si>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</si>
  <si>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</si>
  <si>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</si>
  <si>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</si>
  <si>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</si>
  <si>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</si>
  <si>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</si>
  <si>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</si>
  <si>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</si>
  <si>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</si>
  <si>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</si>
  <si>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</si>
  <si>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</si>
  <si>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</si>
  <si>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</si>
  <si>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</si>
  <si>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</si>
  <si>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</si>
  <si>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</si>
  <si>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</si>
  <si>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</si>
  <si>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</si>
  <si>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</si>
  <si>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</si>
  <si>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</si>
  <si>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</si>
  <si>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</si>
  <si>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</si>
  <si>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</si>
  <si>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</si>
  <si>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</si>
  <si>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</si>
  <si>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</si>
  <si>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</si>
  <si>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</si>
  <si>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</si>
  <si>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</si>
  <si>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</si>
  <si>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</si>
  <si>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</si>
  <si>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</si>
  <si>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</si>
  <si>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</si>
  <si>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</si>
  <si>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</si>
  <si>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</si>
  <si>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</si>
  <si>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</si>
  <si>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</si>
  <si>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</si>
  <si>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</si>
  <si>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</si>
  <si>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</si>
  <si>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</si>
  <si>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</si>
  <si>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</si>
  <si>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</si>
  <si>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</si>
  <si>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</si>
  <si>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</si>
  <si>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</si>
  <si>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</si>
  <si>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</si>
  <si>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</si>
  <si>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</si>
  <si>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</si>
  <si>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</si>
  <si>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</si>
  <si>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</si>
  <si>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</si>
  <si>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</si>
  <si>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</si>
  <si>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</si>
  <si>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</si>
  <si>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</si>
  <si>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</si>
  <si>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</si>
  <si>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</si>
  <si>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</si>
  <si>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</si>
  <si>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</si>
  <si>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</si>
  <si>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</si>
  <si>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</si>
  <si>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</si>
  <si>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</si>
  <si>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</si>
  <si>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</si>
  <si>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</si>
  <si>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</si>
  <si>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</si>
  <si>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</si>
  <si>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</si>
  <si>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</si>
  <si>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</si>
  <si>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</si>
  <si>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</si>
  <si>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</si>
  <si>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</si>
  <si>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</si>
  <si>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</si>
  <si>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</si>
  <si>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</si>
  <si>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</si>
  <si>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</si>
  <si>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</si>
  <si>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</si>
  <si>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</si>
  <si>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</si>
  <si>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</si>
  <si>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</si>
  <si>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</si>
  <si>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</si>
  <si>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</si>
  <si>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</si>
  <si>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</si>
  <si>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</si>
  <si>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</si>
  <si>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</si>
  <si>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</si>
  <si>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</si>
  <si>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</si>
  <si>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</si>
  <si>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</si>
  <si>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</si>
  <si>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</si>
  <si>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</si>
  <si>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</si>
  <si>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</si>
  <si>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</si>
  <si>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</si>
  <si>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</si>
  <si>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</si>
  <si>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</si>
  <si>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</si>
  <si>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</si>
  <si>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</si>
  <si>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</si>
  <si>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</si>
  <si>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</si>
  <si>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</si>
  <si>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</si>
  <si>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</si>
  <si>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</si>
  <si>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</si>
  <si>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</si>
  <si>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</si>
  <si>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</si>
  <si>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</si>
  <si>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</si>
  <si>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</si>
  <si>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</si>
  <si>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</si>
  <si>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</si>
  <si>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</si>
  <si>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</si>
  <si>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</si>
  <si>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</si>
  <si>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</si>
  <si>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</si>
  <si>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</si>
  <si>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</si>
  <si>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</si>
  <si>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</si>
  <si>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</si>
  <si>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</si>
  <si>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</si>
  <si>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</si>
  <si>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</si>
  <si>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</si>
  <si>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</si>
  <si>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</si>
  <si>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</si>
  <si>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</si>
  <si>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</si>
  <si>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</si>
  <si>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</si>
  <si>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</si>
  <si>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</si>
  <si>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</si>
  <si>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</si>
  <si>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</si>
  <si>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</si>
  <si>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</si>
  <si>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</si>
  <si>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</si>
  <si>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</si>
  <si>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</si>
  <si>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</si>
  <si>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</si>
  <si>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</si>
  <si>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</si>
  <si>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</si>
  <si>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</si>
  <si>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</si>
  <si>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</si>
  <si>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</si>
  <si>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</si>
  <si>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</si>
  <si>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</si>
  <si>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</si>
  <si>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</si>
  <si>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</si>
  <si>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</si>
  <si>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</si>
  <si>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</si>
  <si>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</si>
  <si>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</si>
  <si>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</si>
  <si>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</si>
  <si>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</si>
  <si>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</si>
  <si>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</si>
  <si>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</si>
  <si>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</si>
  <si>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</si>
  <si>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</si>
  <si>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</si>
  <si>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</si>
  <si>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</si>
  <si>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</si>
  <si>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</si>
  <si>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</si>
  <si>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</si>
  <si>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</si>
  <si>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</si>
  <si>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</si>
  <si>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</si>
  <si>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</si>
  <si>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</si>
  <si>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</si>
  <si>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</si>
  <si>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</si>
  <si>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</si>
  <si>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</si>
  <si>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</si>
  <si>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</si>
  <si>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</si>
  <si>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</si>
  <si>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</si>
  <si>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</si>
  <si>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</si>
  <si>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</si>
  <si>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</si>
  <si>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</si>
  <si>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</si>
  <si>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</si>
  <si>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</si>
  <si>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</si>
  <si>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</si>
  <si>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</si>
  <si>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</si>
  <si>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</si>
  <si>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</si>
  <si>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</si>
  <si>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</si>
  <si>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</si>
  <si>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</si>
  <si>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</si>
  <si>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</si>
  <si>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</si>
  <si>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</si>
  <si>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</si>
  <si>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</si>
  <si>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</si>
  <si>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</si>
  <si>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</si>
  <si>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</si>
  <si>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</si>
  <si>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</si>
  <si>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</si>
  <si>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</si>
  <si>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</si>
  <si>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</si>
  <si>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</si>
  <si>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</si>
  <si>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</si>
  <si>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</si>
  <si>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</si>
  <si>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</si>
  <si>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</si>
  <si>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</si>
  <si>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</si>
  <si>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</si>
  <si>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</si>
  <si>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</si>
  <si>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</si>
  <si>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</si>
  <si>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</si>
  <si>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</si>
  <si>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</si>
  <si>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</si>
  <si>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</si>
  <si>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</si>
  <si>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</si>
  <si>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</si>
  <si>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</si>
  <si>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</si>
  <si>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</si>
  <si>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</si>
  <si>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</si>
  <si>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</si>
  <si>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</si>
  <si>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</si>
  <si>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</si>
  <si>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</si>
  <si>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</si>
  <si>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</si>
  <si>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</si>
  <si>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</si>
  <si>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</si>
  <si>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</si>
  <si>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</si>
  <si>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</si>
  <si>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</si>
  <si>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</si>
  <si>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</si>
  <si>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</si>
  <si>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</si>
  <si>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</si>
  <si>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</si>
  <si>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</si>
  <si>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</si>
  <si>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</si>
  <si>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</si>
  <si>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</si>
  <si>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</si>
  <si>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</si>
  <si>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</si>
  <si>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</si>
  <si>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</si>
  <si>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</si>
  <si>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</si>
  <si>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</si>
  <si>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</si>
  <si>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</si>
  <si>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</si>
  <si>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</si>
  <si>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</si>
  <si>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</si>
  <si>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</si>
  <si>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</si>
  <si>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</si>
  <si>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</si>
  <si>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</si>
  <si>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</si>
  <si>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</si>
  <si>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</si>
  <si>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</si>
  <si>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</si>
  <si>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</si>
  <si>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</si>
  <si>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</si>
  <si>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</si>
  <si>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</si>
  <si>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</si>
  <si>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</si>
  <si>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</si>
  <si>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</si>
  <si>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</si>
  <si>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</si>
  <si>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</si>
  <si>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</si>
  <si>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</si>
  <si>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</si>
  <si>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</si>
  <si>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</si>
  <si>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</si>
  <si>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</si>
  <si>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</si>
  <si>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</si>
  <si>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</si>
  <si>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</si>
  <si>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</si>
  <si>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</si>
  <si>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</si>
  <si>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</si>
  <si>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</si>
  <si>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</si>
  <si>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</si>
  <si>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</si>
  <si>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</si>
  <si>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</si>
  <si>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</si>
  <si>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</si>
  <si>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</si>
  <si>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</si>
  <si>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</si>
  <si>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</si>
  <si>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</si>
  <si>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</si>
  <si>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</si>
  <si>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</si>
  <si>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</si>
  <si>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</si>
  <si>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</si>
  <si>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</si>
  <si>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</si>
  <si>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</si>
  <si>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</si>
  <si>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</si>
  <si>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</si>
  <si>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</si>
  <si>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</si>
  <si>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</si>
  <si>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</si>
  <si>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</si>
  <si>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</si>
  <si>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</si>
  <si>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</si>
  <si>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</si>
  <si>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</si>
  <si>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</si>
  <si>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</si>
  <si>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</si>
  <si>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</si>
  <si>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</si>
  <si>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</si>
  <si>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</si>
  <si>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</si>
  <si>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</si>
  <si>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</si>
  <si>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</si>
  <si>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</si>
  <si>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</si>
  <si>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</si>
  <si>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</si>
  <si>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</si>
  <si>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</si>
  <si>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</si>
  <si>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</si>
  <si>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</si>
  <si>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</si>
  <si>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</si>
  <si>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</si>
  <si>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</si>
  <si>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</si>
  <si>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</si>
  <si>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</si>
  <si>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</si>
  <si>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</si>
  <si>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</si>
  <si>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</si>
  <si>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</si>
  <si>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</si>
  <si>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</si>
  <si>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</si>
  <si>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</si>
  <si>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</si>
  <si>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</si>
  <si>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</si>
  <si>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</si>
  <si>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</si>
  <si>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</si>
  <si>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</si>
  <si>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</si>
  <si>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</si>
  <si>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</si>
  <si>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</si>
  <si>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</si>
  <si>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</si>
  <si>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</si>
  <si>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</si>
  <si>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</si>
  <si>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</si>
  <si>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</si>
  <si>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</si>
  <si>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</si>
  <si>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</si>
  <si>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</si>
  <si>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</si>
  <si>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</si>
  <si>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</si>
  <si>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</si>
  <si>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</si>
  <si>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</si>
  <si>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</si>
  <si>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</si>
  <si>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</si>
  <si>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</si>
  <si>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</si>
  <si>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</si>
  <si>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</si>
  <si>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</si>
  <si>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</si>
  <si>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</si>
  <si>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</si>
  <si>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</si>
  <si>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</si>
  <si>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</si>
  <si>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</si>
  <si>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</si>
  <si>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</si>
  <si>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</si>
  <si>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</si>
  <si>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</si>
  <si>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</si>
  <si>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</si>
  <si>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</si>
  <si>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</si>
  <si>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</si>
  <si>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</si>
  <si>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</si>
  <si>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</si>
  <si>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</si>
  <si>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</si>
  <si>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</si>
  <si>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</si>
  <si>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</si>
  <si>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</si>
  <si>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</si>
  <si>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</si>
  <si>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</si>
  <si>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</si>
  <si>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</si>
  <si>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</si>
  <si>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</si>
  <si>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</si>
  <si>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</si>
  <si>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</si>
  <si>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</si>
  <si>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</si>
  <si>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</si>
  <si>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</si>
  <si>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</si>
  <si>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</si>
  <si>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</si>
  <si>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</si>
  <si>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</si>
  <si>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</si>
  <si>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</si>
  <si>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</si>
  <si>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</si>
  <si>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</si>
  <si>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</si>
  <si>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</si>
  <si>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</si>
  <si>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</si>
  <si>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</si>
  <si>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</si>
  <si>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</si>
  <si>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</si>
  <si>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</si>
  <si>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</si>
  <si>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</si>
  <si>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</si>
  <si>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</si>
  <si>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</si>
  <si>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</si>
  <si>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</si>
  <si>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</si>
  <si>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</si>
  <si>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</si>
  <si>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</si>
  <si>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</si>
  <si>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</si>
  <si>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</si>
  <si>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</si>
  <si>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</si>
  <si>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</si>
  <si>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</si>
  <si>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</si>
  <si>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</si>
  <si>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</si>
  <si>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</si>
  <si>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</si>
  <si>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</si>
  <si>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</si>
  <si>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</si>
  <si>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</si>
  <si>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</si>
  <si>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</si>
  <si>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</si>
  <si>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</si>
  <si>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</si>
  <si>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</si>
  <si>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</si>
  <si>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</si>
  <si>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</si>
  <si>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</si>
  <si>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</si>
  <si>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</si>
  <si>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</si>
  <si>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</si>
  <si>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</si>
  <si>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</si>
  <si>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</si>
  <si>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</si>
  <si>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</si>
  <si>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</si>
  <si>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</si>
  <si>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</si>
  <si>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</si>
  <si>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</si>
  <si>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</si>
  <si>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</si>
  <si>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</si>
  <si>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</si>
  <si>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</si>
  <si>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</si>
  <si>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</si>
  <si>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</si>
  <si>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</si>
  <si>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</si>
  <si>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</si>
  <si>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</si>
  <si>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</si>
  <si>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</si>
  <si>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</si>
  <si>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</si>
  <si>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</si>
  <si>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</si>
  <si>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</si>
  <si>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</si>
  <si>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</si>
  <si>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</si>
  <si>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</si>
  <si>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</si>
  <si>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</si>
  <si>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</si>
  <si>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</si>
  <si>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</si>
  <si>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</si>
  <si>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</si>
  <si>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</si>
  <si>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</si>
  <si>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</si>
  <si>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</si>
  <si>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</si>
  <si>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</si>
  <si>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</si>
  <si>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</si>
  <si>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</si>
  <si>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</si>
  <si>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</si>
  <si>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</si>
  <si>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</si>
  <si>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</si>
  <si>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</si>
  <si>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</si>
  <si>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</si>
  <si>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</si>
  <si>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</si>
  <si>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</si>
  <si>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</si>
  <si>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</si>
  <si>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</si>
  <si>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</si>
  <si>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</si>
  <si>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</si>
  <si>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</si>
  <si>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</si>
  <si>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</si>
  <si>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</si>
  <si>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</si>
  <si>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</si>
  <si>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</si>
  <si>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</si>
  <si>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</si>
  <si>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</si>
  <si>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</si>
  <si>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</si>
  <si>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</si>
  <si>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</si>
  <si>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</si>
  <si>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</si>
  <si>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</si>
  <si>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</si>
  <si>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</si>
  <si>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</si>
  <si>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</si>
  <si>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</si>
  <si>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</si>
  <si>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</si>
  <si>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</si>
  <si>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</si>
  <si>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</si>
  <si>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</si>
  <si>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</si>
  <si>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</si>
  <si>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</si>
  <si>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</si>
  <si>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</si>
  <si>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</si>
  <si>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</si>
  <si>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</si>
  <si>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</si>
  <si>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</si>
  <si>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</si>
  <si>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</si>
  <si>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</si>
  <si>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</si>
  <si>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</si>
  <si>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</si>
  <si>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</si>
  <si>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</si>
  <si>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</si>
  <si>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</si>
  <si>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</si>
  <si>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</si>
  <si>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</si>
  <si>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</si>
  <si>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</si>
  <si>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</si>
  <si>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</si>
  <si>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</si>
  <si>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</si>
  <si>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</si>
  <si>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</si>
  <si>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</si>
  <si>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</si>
  <si>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</si>
  <si>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</si>
  <si>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</si>
  <si>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</si>
  <si>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</si>
  <si>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</si>
  <si>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</si>
  <si>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</si>
  <si>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</si>
  <si>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</si>
  <si>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</si>
  <si>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</si>
  <si>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</si>
  <si>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</si>
  <si>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</si>
  <si>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</si>
  <si>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</si>
  <si>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</si>
  <si>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</si>
  <si>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</si>
  <si>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</si>
  <si>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</si>
  <si>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</si>
  <si>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</si>
  <si>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</si>
  <si>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</si>
  <si>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</si>
  <si>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</si>
  <si>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</si>
  <si>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</si>
  <si>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</si>
  <si>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</si>
  <si>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</si>
  <si>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</si>
  <si>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</si>
  <si>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</si>
  <si>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</si>
  <si>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</si>
  <si>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</si>
  <si>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</si>
  <si>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</si>
  <si>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</si>
  <si>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</si>
  <si>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</si>
  <si>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</si>
  <si>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</si>
  <si>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</si>
  <si>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</si>
  <si>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</si>
  <si>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</si>
  <si>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</si>
  <si>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</si>
  <si>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</si>
  <si>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</si>
  <si>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</si>
  <si>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</si>
  <si>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</si>
  <si>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</si>
  <si>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</si>
  <si>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</si>
  <si>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</si>
  <si>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</si>
  <si>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</si>
  <si>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</si>
  <si>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</si>
  <si>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</si>
  <si>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</si>
  <si>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</si>
  <si>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</si>
  <si>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</si>
  <si>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</si>
  <si>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</si>
  <si>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</si>
  <si>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</si>
  <si>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</si>
  <si>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</si>
  <si>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</si>
  <si>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</si>
  <si>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</si>
  <si>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</si>
  <si>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</si>
  <si>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</si>
  <si>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</si>
  <si>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</si>
  <si>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</si>
  <si>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</si>
  <si>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</si>
  <si>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</si>
  <si>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</si>
  <si>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</si>
  <si>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</si>
  <si>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</si>
  <si>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</si>
  <si>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</si>
  <si>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</si>
  <si>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</si>
  <si>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</si>
  <si>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</si>
  <si>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</si>
  <si>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</si>
  <si>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</si>
  <si>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</si>
  <si>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</si>
  <si>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</si>
  <si>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</si>
  <si>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</si>
  <si>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</si>
  <si>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</si>
  <si>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</si>
  <si>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</si>
  <si>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</si>
  <si>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</si>
  <si>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</si>
  <si>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</si>
  <si>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</si>
  <si>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</si>
  <si>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</si>
  <si>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</si>
  <si>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</si>
  <si>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</si>
  <si>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</si>
  <si>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</si>
  <si>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</si>
  <si>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</si>
  <si>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</si>
  <si>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</si>
  <si>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</si>
  <si>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</si>
  <si>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</si>
  <si>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</si>
  <si>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</si>
  <si>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</si>
  <si>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</si>
  <si>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</si>
  <si>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</si>
  <si>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</si>
  <si>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</si>
  <si>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</si>
  <si>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</si>
  <si>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</si>
  <si>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</si>
  <si>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</si>
  <si>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</si>
  <si>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</si>
  <si>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</si>
  <si>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</si>
  <si>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</si>
  <si>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</si>
  <si>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</si>
  <si>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</si>
  <si>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</si>
  <si>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</si>
  <si>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</si>
  <si>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</si>
  <si>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</si>
  <si>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</si>
  <si>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</si>
  <si>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</si>
  <si>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</si>
  <si>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</si>
  <si>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</si>
  <si>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</si>
  <si>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</si>
  <si>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</si>
  <si>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</si>
  <si>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</si>
  <si>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</si>
  <si>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</si>
  <si>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</si>
  <si>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</si>
  <si>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</si>
  <si>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</si>
  <si>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</si>
  <si>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</si>
  <si>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</si>
  <si>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</si>
  <si>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</si>
  <si>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</si>
  <si>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</si>
  <si>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</si>
  <si>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</si>
  <si>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</si>
  <si>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</si>
  <si>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</si>
  <si>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</si>
  <si>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</si>
  <si>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</si>
  <si>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</si>
  <si>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</si>
  <si>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</si>
  <si>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</si>
  <si>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</si>
  <si>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</si>
  <si>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</si>
  <si>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</si>
  <si>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</si>
  <si>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</si>
  <si>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</si>
  <si>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</si>
  <si>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</si>
  <si>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</si>
  <si>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</si>
  <si>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</si>
  <si>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</si>
  <si>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</si>
  <si>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</si>
  <si>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</si>
  <si>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</si>
  <si>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</si>
  <si>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</si>
  <si>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</si>
  <si>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</si>
  <si>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</si>
  <si>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</si>
  <si>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</si>
  <si>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</si>
  <si>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</si>
  <si>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</si>
  <si>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</si>
  <si>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</si>
  <si>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</si>
  <si>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</si>
  <si>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</si>
  <si>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</si>
  <si>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</si>
  <si>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</si>
  <si>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</si>
  <si>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</si>
  <si>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</si>
  <si>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</si>
  <si>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</si>
  <si>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</si>
  <si>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</si>
  <si>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</si>
  <si>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</si>
  <si>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</si>
  <si>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</si>
  <si>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</si>
  <si>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</si>
  <si>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</si>
  <si>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</si>
  <si>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</si>
  <si>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</si>
  <si>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</si>
  <si>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</si>
  <si>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</si>
  <si>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</si>
  <si>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</si>
  <si>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</si>
  <si>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</si>
  <si>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</si>
  <si>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</si>
  <si>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</si>
  <si>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</si>
  <si>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</si>
  <si>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</si>
  <si>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</si>
  <si>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</si>
  <si>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</si>
  <si>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</si>
  <si>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</si>
  <si>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</si>
  <si>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</si>
  <si>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</si>
  <si>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</si>
  <si>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</si>
  <si>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</si>
  <si>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</si>
  <si>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</si>
  <si>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</si>
  <si>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</si>
  <si>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</si>
  <si>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</si>
  <si>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</si>
  <si>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</si>
  <si>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</si>
  <si>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</si>
  <si>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</si>
  <si>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</si>
  <si>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</si>
  <si>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</si>
  <si>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</si>
  <si>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</si>
  <si>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</si>
  <si>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</si>
  <si>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</si>
  <si>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</si>
  <si>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</si>
  <si>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</si>
  <si>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</si>
  <si>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</si>
  <si>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</si>
  <si>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</si>
  <si>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</si>
  <si>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</si>
  <si>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</si>
  <si>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</si>
  <si>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</si>
  <si>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</si>
  <si>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</si>
  <si>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</si>
  <si>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</si>
  <si>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</si>
  <si>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</si>
  <si>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</si>
  <si>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</si>
  <si>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</si>
  <si>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</si>
  <si>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</si>
  <si>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</si>
  <si>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</si>
  <si>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</si>
  <si>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</si>
  <si>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</si>
  <si>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</si>
  <si>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</si>
  <si>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</si>
  <si>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</si>
  <si>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</si>
  <si>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</si>
  <si>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</si>
  <si>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</si>
  <si>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</si>
  <si>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</si>
  <si>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</si>
  <si>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</si>
  <si>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</si>
  <si>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</si>
  <si>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</si>
  <si>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</si>
  <si>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</si>
  <si>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</si>
  <si>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</si>
  <si>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</si>
  <si>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</si>
  <si>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</si>
  <si>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</si>
  <si>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</si>
  <si>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</si>
  <si>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</si>
  <si>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</si>
  <si>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</si>
  <si>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</si>
  <si>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</si>
  <si>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</si>
  <si>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</si>
  <si>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</si>
  <si>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</si>
  <si>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</si>
  <si>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</si>
  <si>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</si>
  <si>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</si>
  <si>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</si>
  <si>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</si>
  <si>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</si>
  <si>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</si>
  <si>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</si>
  <si>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</si>
  <si>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</si>
  <si>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</si>
  <si>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</si>
  <si>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</si>
  <si>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</si>
  <si>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</si>
  <si>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</si>
  <si>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</si>
  <si>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</si>
  <si>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</si>
  <si>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</si>
  <si>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</si>
  <si>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</si>
  <si>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</si>
  <si>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</si>
  <si>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</si>
  <si>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</si>
  <si>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</si>
  <si>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</si>
  <si>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</si>
  <si>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</si>
  <si>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</si>
  <si>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</si>
  <si>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</si>
  <si>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</si>
  <si>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</si>
  <si>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</si>
  <si>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</si>
  <si>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</si>
  <si>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</si>
  <si>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</si>
  <si>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</si>
  <si>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</si>
  <si>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</si>
  <si>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</si>
  <si>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</si>
  <si>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</si>
  <si>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</si>
  <si>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</si>
  <si>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</si>
  <si>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</si>
  <si>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</si>
  <si>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</si>
  <si>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</si>
  <si>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</si>
  <si>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</si>
  <si>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</si>
  <si>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</si>
  <si>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</si>
  <si>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</si>
  <si>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</si>
  <si>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</si>
  <si>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</si>
  <si>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</si>
  <si>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</si>
  <si>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</si>
  <si>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</si>
  <si>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</si>
  <si>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</si>
  <si>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</si>
  <si>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</si>
  <si>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</si>
  <si>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</si>
  <si>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</si>
  <si>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</si>
  <si>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</si>
  <si>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</si>
  <si>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</si>
  <si>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</si>
  <si>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</si>
  <si>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</si>
  <si>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</si>
  <si>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</si>
  <si>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</si>
  <si>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</si>
  <si>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</si>
  <si>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</si>
  <si>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</si>
  <si>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</si>
  <si>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</si>
  <si>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</si>
  <si>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</si>
  <si>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</si>
  <si>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</si>
  <si>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</si>
  <si>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</si>
  <si>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</si>
  <si>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</si>
  <si>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</si>
  <si>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</si>
  <si>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</si>
  <si>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</si>
  <si>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</si>
  <si>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</si>
  <si>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</si>
  <si>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</si>
  <si>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</si>
  <si>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</si>
  <si>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</si>
  <si>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</si>
  <si>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</si>
  <si>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</si>
  <si>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</si>
  <si>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</si>
  <si>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</si>
  <si>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</si>
  <si>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</si>
  <si>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</si>
  <si>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</si>
  <si>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</si>
  <si>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</si>
  <si>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</si>
  <si>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</si>
  <si>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</si>
  <si>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</si>
  <si>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</si>
  <si>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</si>
  <si>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</si>
  <si>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</si>
  <si>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</si>
  <si>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</si>
  <si>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</si>
  <si>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</si>
  <si>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</si>
  <si>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</si>
  <si>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</si>
  <si>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</si>
  <si>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</si>
  <si>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</si>
  <si>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</si>
  <si>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</si>
  <si>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</si>
  <si>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</si>
  <si>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</si>
  <si>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</si>
  <si>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</si>
  <si>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</si>
  <si>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</si>
  <si>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</si>
  <si>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</si>
  <si>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</si>
  <si>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</si>
  <si>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</si>
  <si>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</si>
  <si>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</si>
  <si>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</si>
  <si>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</si>
  <si>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</si>
  <si>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</si>
  <si>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</si>
  <si>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</si>
  <si>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</si>
  <si>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</si>
  <si>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</si>
  <si>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</si>
  <si>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</si>
  <si>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</si>
  <si>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</si>
  <si>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</si>
  <si>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</si>
  <si>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</si>
  <si>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</si>
  <si>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</si>
  <si>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</si>
  <si>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</si>
  <si>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</si>
  <si>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</si>
  <si>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</si>
  <si>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</si>
  <si>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</si>
  <si>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</si>
  <si>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</si>
  <si>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</si>
  <si>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</si>
  <si>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</si>
  <si>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</si>
  <si>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</si>
  <si>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</si>
  <si>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</si>
  <si>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</si>
  <si>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</si>
  <si>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</si>
  <si>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</si>
  <si>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</si>
  <si>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</si>
  <si>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</si>
  <si>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</si>
  <si>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</si>
  <si>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</si>
  <si>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</si>
  <si>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</si>
  <si>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</si>
  <si>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</si>
  <si>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</si>
  <si>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</si>
  <si>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</si>
  <si>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</si>
  <si>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</si>
  <si>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</si>
  <si>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</si>
  <si>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</si>
  <si>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</si>
  <si>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</si>
  <si>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</si>
  <si>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</si>
  <si>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</si>
  <si>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</si>
  <si>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</si>
  <si>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</si>
  <si>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</si>
  <si>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</si>
  <si>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</si>
  <si>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</si>
  <si>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</si>
  <si>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</si>
  <si>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</si>
  <si>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</si>
  <si>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</si>
  <si>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</si>
  <si>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</si>
  <si>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</si>
  <si>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</si>
  <si>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</si>
  <si>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</si>
  <si>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</si>
  <si>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</si>
  <si>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</si>
  <si>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</si>
  <si>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</si>
  <si>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</si>
  <si>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</si>
  <si>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</si>
  <si>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</si>
  <si>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</si>
  <si>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</si>
  <si>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</si>
  <si>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</si>
  <si>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</si>
  <si>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</si>
  <si>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</si>
  <si>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</si>
  <si>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</si>
  <si>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</si>
  <si>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</si>
  <si>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</si>
  <si>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</si>
  <si>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</si>
  <si>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</si>
  <si>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</si>
  <si>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</si>
  <si>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</si>
  <si>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</si>
  <si>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</si>
  <si>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</si>
  <si>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</si>
  <si>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</si>
  <si>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</si>
  <si>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</si>
  <si>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</si>
  <si>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</si>
  <si>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</si>
  <si>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</si>
  <si>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</si>
  <si>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</si>
  <si>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</si>
  <si>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</si>
  <si>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</si>
  <si>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</si>
  <si>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</si>
  <si>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</si>
  <si>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</si>
  <si>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</si>
  <si>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</si>
  <si>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</si>
  <si>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</si>
  <si>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</si>
  <si>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</si>
  <si>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</si>
  <si>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</si>
  <si>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</si>
  <si>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</si>
  <si>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</si>
  <si>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</si>
  <si>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</si>
  <si>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</si>
  <si>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</si>
  <si>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</si>
  <si>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</si>
  <si>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</si>
  <si>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</si>
  <si>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</si>
  <si>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</si>
  <si>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</si>
  <si>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</si>
  <si>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</si>
  <si>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</si>
  <si>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</si>
  <si>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</si>
  <si>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</si>
  <si>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</si>
  <si>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</si>
  <si>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</si>
  <si>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</si>
  <si>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</si>
  <si>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</si>
  <si>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</si>
  <si>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</si>
  <si>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</si>
  <si>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</si>
  <si>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</si>
  <si>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</si>
  <si>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</si>
  <si>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</si>
  <si>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</si>
  <si>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</si>
  <si>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</si>
  <si>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</si>
  <si>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</si>
  <si>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</si>
  <si>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</si>
  <si>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</si>
  <si>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</si>
  <si>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</si>
  <si>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</si>
  <si>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</si>
  <si>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</si>
  <si>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</si>
  <si>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</si>
  <si>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</si>
  <si>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</si>
  <si>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</si>
  <si>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</si>
  <si>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</si>
  <si>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</si>
  <si>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</si>
  <si>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</si>
  <si>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</si>
  <si>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</si>
  <si>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</si>
  <si>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</si>
  <si>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</si>
  <si>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</si>
  <si>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</si>
  <si>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</si>
  <si>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</si>
  <si>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</si>
  <si>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</si>
  <si>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</si>
  <si>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</si>
  <si>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</si>
  <si>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</si>
  <si>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</si>
  <si>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</si>
  <si>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</si>
  <si>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</si>
  <si>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</si>
  <si>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</si>
  <si>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</si>
  <si>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</si>
  <si>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</si>
  <si>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</si>
  <si>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</si>
  <si>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</si>
  <si>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</si>
  <si>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</si>
  <si>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</si>
  <si>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</si>
  <si>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</si>
  <si>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</si>
  <si>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</si>
  <si>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</si>
  <si>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</si>
  <si>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</si>
  <si>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</si>
  <si>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</si>
  <si>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</si>
  <si>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</si>
  <si>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</si>
  <si>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</si>
  <si>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</si>
  <si>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</si>
  <si>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</si>
  <si>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</si>
  <si>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</si>
  <si>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</si>
  <si>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</si>
  <si>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</si>
  <si>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</si>
  <si>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</si>
  <si>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</si>
  <si>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</si>
  <si>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</si>
  <si>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</si>
  <si>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</si>
  <si>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</si>
  <si>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</si>
  <si>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</si>
  <si>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</si>
  <si>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</si>
  <si>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</si>
  <si>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</si>
  <si>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</si>
  <si>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</si>
  <si>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</si>
  <si>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</si>
  <si>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</si>
  <si>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</si>
  <si>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</si>
  <si>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</si>
  <si>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</si>
  <si>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</si>
  <si>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</si>
  <si>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</si>
  <si>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</si>
  <si>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</si>
  <si>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</si>
  <si>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</si>
  <si>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</si>
  <si>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</si>
  <si>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</si>
  <si>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</si>
  <si>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</si>
  <si>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</si>
  <si>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</si>
  <si>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</si>
  <si>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</si>
  <si>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</si>
  <si>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</si>
  <si>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</si>
  <si>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</si>
  <si>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</si>
  <si>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</si>
  <si>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</si>
  <si>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</si>
  <si>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</si>
  <si>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</si>
  <si>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</si>
  <si>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</si>
  <si>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</si>
  <si>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</si>
  <si>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</si>
  <si>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</si>
  <si>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</si>
  <si>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</si>
  <si>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</si>
  <si>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</si>
  <si>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</si>
  <si>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</si>
  <si>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</si>
  <si>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</si>
  <si>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</si>
  <si>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</si>
  <si>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</si>
  <si>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</si>
  <si>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</si>
  <si>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</si>
  <si>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</si>
  <si>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</si>
  <si>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</si>
  <si>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</si>
  <si>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</si>
  <si>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</si>
  <si>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</si>
  <si>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</si>
  <si>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</si>
  <si>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</si>
  <si>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</si>
  <si>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</si>
  <si>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</si>
  <si>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</si>
  <si>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</si>
  <si>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</si>
  <si>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</si>
  <si>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</si>
  <si>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</si>
  <si>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</si>
  <si>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</si>
  <si>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</si>
  <si>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</si>
  <si>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</si>
  <si>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</si>
  <si>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</si>
  <si>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</si>
  <si>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</si>
  <si>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</si>
  <si>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</si>
  <si>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</si>
  <si>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</si>
  <si>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</si>
  <si>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</si>
  <si>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</si>
  <si>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</si>
  <si>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</si>
  <si>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</si>
  <si>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</si>
  <si>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</si>
  <si>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</si>
  <si>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</si>
  <si>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</si>
  <si>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</si>
  <si>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</si>
  <si>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</si>
  <si>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</si>
  <si>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</si>
  <si>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</si>
  <si>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</si>
  <si>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</si>
  <si>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</si>
  <si>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</si>
  <si>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</si>
  <si>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</si>
  <si>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</si>
  <si>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</si>
  <si>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</si>
  <si>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</si>
  <si>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</si>
  <si>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</si>
  <si>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</si>
  <si>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</si>
  <si>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</si>
  <si>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</si>
  <si>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</si>
  <si>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</si>
  <si>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</si>
  <si>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</si>
  <si>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</si>
  <si>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</si>
  <si>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</si>
  <si>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</si>
  <si>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</si>
  <si>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</si>
  <si>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</si>
  <si>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</si>
  <si>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</si>
  <si>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</si>
  <si>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</si>
  <si>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</si>
  <si>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</si>
  <si>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</si>
  <si>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</si>
  <si>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</si>
  <si>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</si>
  <si>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</si>
  <si>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</si>
  <si>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</si>
  <si>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</si>
  <si>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</si>
  <si>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</si>
  <si>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</si>
  <si>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</si>
  <si>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</si>
  <si>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</si>
  <si>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</si>
  <si>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</si>
  <si>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</si>
  <si>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</si>
  <si>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</si>
  <si>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</si>
  <si>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</si>
  <si>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</si>
  <si>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</si>
  <si>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</si>
  <si>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</si>
  <si>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</si>
  <si>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</si>
  <si>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</si>
  <si>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</si>
  <si>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</si>
  <si>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</si>
  <si>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</si>
  <si>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</si>
  <si>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</si>
  <si>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</si>
  <si>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</si>
  <si>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</si>
  <si>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</si>
  <si>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</si>
  <si>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</si>
  <si>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</si>
  <si>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</si>
  <si>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</si>
  <si>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</si>
  <si>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</si>
  <si>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</si>
  <si>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</si>
  <si>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</si>
  <si>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</si>
  <si>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</si>
  <si>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</si>
  <si>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</si>
  <si>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</si>
  <si>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</si>
  <si>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</si>
  <si>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</si>
  <si>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</si>
  <si>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</si>
  <si>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</si>
  <si>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</si>
  <si>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</si>
  <si>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</si>
  <si>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</si>
  <si>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</si>
  <si>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</si>
  <si>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</si>
  <si>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</si>
  <si>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</si>
  <si>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</si>
  <si>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</si>
  <si>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</si>
  <si>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</si>
  <si>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</si>
  <si>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</si>
  <si>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</si>
  <si>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</si>
  <si>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</si>
  <si>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</si>
  <si>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</si>
  <si>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</si>
  <si>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</si>
  <si>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</si>
  <si>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</si>
  <si>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</si>
  <si>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</si>
  <si>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</si>
  <si>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</si>
  <si>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</si>
  <si>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</si>
  <si>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</si>
  <si>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</si>
  <si>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</si>
  <si>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</si>
  <si>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</si>
  <si>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</si>
  <si>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</si>
  <si>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</si>
  <si>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</si>
  <si>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</si>
  <si>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</si>
  <si>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</si>
  <si>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</si>
  <si>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</si>
  <si>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</si>
  <si>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</si>
  <si>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</si>
  <si>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</si>
  <si>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</si>
  <si>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</si>
  <si>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</si>
  <si>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</si>
  <si>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</si>
  <si>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</si>
  <si>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</si>
  <si>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</si>
  <si>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</si>
  <si>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</si>
  <si>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</si>
  <si>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</si>
  <si>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</si>
  <si>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</si>
  <si>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</si>
  <si>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</si>
  <si>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</si>
  <si>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</si>
  <si>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</si>
  <si>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</si>
  <si>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</si>
  <si>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</si>
  <si>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</si>
  <si>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</si>
  <si>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</si>
  <si>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</si>
  <si>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</si>
  <si>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</si>
  <si>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</si>
  <si>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</si>
  <si>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</si>
  <si>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</si>
  <si>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</si>
  <si>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</si>
  <si>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</si>
  <si>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</si>
  <si>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</si>
  <si>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</si>
  <si>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</si>
  <si>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</si>
  <si>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</si>
  <si>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</si>
  <si>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</si>
  <si>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</si>
  <si>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</si>
  <si>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</si>
  <si>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</si>
  <si>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</si>
  <si>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</si>
  <si>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</si>
  <si>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</si>
  <si>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</si>
  <si>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</si>
  <si>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</si>
  <si>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</si>
  <si>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</si>
  <si>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</si>
  <si>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</si>
  <si>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</si>
  <si>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</si>
  <si>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</si>
  <si>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</si>
  <si>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</si>
  <si>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</si>
  <si>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</si>
  <si>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</si>
  <si>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</si>
  <si>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</si>
  <si>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</si>
  <si>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</si>
  <si>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</si>
  <si>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</si>
  <si>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</si>
  <si>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</si>
  <si>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</si>
  <si>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</si>
  <si>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</si>
  <si>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</si>
  <si>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</si>
  <si>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</si>
  <si>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</si>
  <si>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</si>
  <si>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</si>
  <si>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</si>
  <si>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</si>
  <si>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</si>
  <si>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</si>
  <si>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</si>
  <si>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</si>
  <si>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</si>
  <si>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</si>
  <si>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</si>
  <si>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</si>
  <si>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</si>
  <si>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</si>
  <si>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</si>
  <si>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</si>
  <si>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</si>
  <si>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</si>
  <si>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</si>
  <si>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</si>
  <si>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</si>
  <si>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</si>
  <si>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</si>
  <si>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</si>
  <si>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</si>
  <si>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</si>
  <si>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</si>
  <si>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</si>
  <si>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</si>
  <si>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</si>
  <si>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</si>
  <si>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</si>
  <si>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</si>
  <si>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</si>
  <si>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</si>
  <si>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</si>
  <si>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</si>
  <si>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</si>
  <si>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</si>
  <si>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</si>
  <si>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</si>
  <si>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</si>
  <si>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</si>
  <si>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</si>
  <si>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</si>
  <si>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</si>
  <si>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</si>
  <si>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</si>
  <si>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</si>
  <si>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</si>
  <si>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</si>
  <si>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</si>
  <si>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</si>
  <si>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</si>
  <si>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</si>
  <si>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</si>
  <si>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</si>
  <si>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</si>
  <si>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</si>
  <si>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</si>
  <si>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</si>
  <si>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</si>
  <si>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</si>
  <si>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</si>
  <si>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</si>
  <si>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</si>
  <si>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</si>
  <si>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</si>
  <si>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</si>
  <si>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</si>
  <si>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</si>
  <si>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</si>
  <si>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</si>
  <si>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</si>
  <si>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</si>
  <si>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</si>
  <si>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</si>
  <si>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</si>
  <si>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</si>
  <si>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</si>
  <si>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</si>
  <si>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</si>
  <si>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</si>
  <si>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</si>
  <si>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</si>
  <si>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</si>
  <si>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</si>
  <si>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</si>
  <si>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</si>
  <si>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</si>
  <si>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</si>
  <si>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</si>
  <si>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</si>
  <si>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</si>
  <si>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</si>
  <si>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</si>
  <si>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</si>
  <si>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</si>
  <si>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</si>
  <si>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</si>
  <si>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</si>
  <si>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</si>
  <si>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</si>
  <si>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</si>
  <si>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</si>
  <si>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</si>
  <si>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</si>
  <si>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</si>
  <si>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</si>
  <si>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</si>
  <si>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</si>
  <si>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</si>
  <si>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</si>
  <si>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</si>
  <si>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</si>
  <si>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</si>
  <si>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</si>
  <si>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</si>
  <si>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</si>
  <si>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</si>
  <si>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</si>
  <si>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</si>
  <si>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</si>
  <si>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</si>
  <si>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</si>
  <si>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</si>
  <si>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</si>
  <si>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</si>
  <si>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</si>
  <si>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</si>
  <si>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</si>
  <si>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</si>
  <si>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</si>
  <si>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</si>
  <si>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</si>
  <si>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</si>
  <si>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</si>
  <si>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</si>
  <si>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</si>
  <si>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</si>
  <si>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</si>
  <si>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</si>
  <si>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</si>
  <si>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</si>
  <si>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</si>
  <si>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</si>
  <si>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</si>
  <si>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</si>
  <si>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</si>
  <si>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</si>
  <si>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</si>
  <si>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</si>
  <si>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</si>
  <si>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</si>
  <si>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</si>
  <si>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</si>
  <si>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</si>
  <si>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</si>
  <si>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</si>
  <si>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</si>
  <si>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</si>
  <si>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</si>
  <si>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</si>
  <si>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</si>
  <si>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</si>
  <si>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</si>
  <si>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</si>
  <si>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</si>
  <si>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</si>
  <si>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</si>
  <si>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</si>
  <si>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</si>
  <si>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</si>
  <si>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</si>
  <si>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</si>
  <si>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</si>
  <si>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</si>
  <si>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</si>
  <si>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</si>
  <si>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</si>
  <si>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</si>
  <si>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</si>
  <si>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</si>
  <si>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</si>
  <si>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</si>
  <si>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</si>
  <si>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</si>
  <si>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</si>
  <si>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</si>
  <si>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</si>
  <si>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</si>
  <si>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</si>
  <si>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</si>
  <si>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</si>
  <si>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</si>
  <si>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</si>
  <si>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</si>
  <si>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</si>
  <si>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</si>
  <si>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</si>
  <si>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</si>
  <si>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</si>
  <si>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</si>
  <si>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</si>
  <si>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</si>
  <si>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</si>
  <si>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</si>
  <si>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</si>
  <si>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</si>
  <si>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</si>
  <si>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</si>
  <si>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</si>
  <si>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</si>
  <si>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</si>
  <si>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</si>
  <si>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</si>
  <si>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</si>
  <si>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</si>
  <si>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</si>
  <si>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</si>
  <si>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</si>
  <si>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</si>
  <si>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</si>
  <si>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</si>
  <si>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</si>
  <si>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</si>
  <si>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</si>
  <si>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</si>
  <si>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</si>
  <si>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</si>
  <si>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</si>
  <si>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</si>
  <si>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</si>
  <si>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</si>
  <si>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</si>
  <si>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</si>
  <si>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</si>
  <si>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</si>
  <si>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</si>
  <si>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</si>
  <si>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</si>
  <si>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</si>
  <si>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</si>
  <si>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</si>
  <si>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</si>
  <si>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</si>
  <si>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</si>
  <si>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</si>
  <si>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</si>
  <si>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</si>
  <si>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</si>
  <si>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</si>
  <si>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</si>
  <si>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</si>
  <si>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</si>
  <si>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</si>
  <si>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</si>
  <si>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</si>
  <si>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</si>
  <si>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</si>
  <si>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</si>
  <si>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</si>
  <si>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</si>
  <si>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</si>
  <si>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</si>
  <si>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</si>
  <si>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</si>
  <si>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</si>
  <si>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</si>
  <si>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</si>
  <si>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</si>
  <si>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</si>
  <si>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</si>
  <si>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</si>
  <si>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</si>
  <si>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</si>
  <si>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</si>
  <si>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</si>
  <si>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</si>
  <si>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</si>
  <si>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</si>
  <si>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</si>
  <si>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</si>
  <si>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</si>
  <si>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</si>
  <si>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</si>
  <si>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</si>
  <si>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</si>
  <si>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</si>
  <si>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</si>
  <si>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</si>
  <si>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</si>
  <si>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</si>
  <si>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</si>
  <si>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</si>
  <si>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</si>
  <si>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</si>
  <si>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</si>
  <si>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</si>
  <si>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</si>
  <si>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</si>
  <si>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</si>
  <si>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</si>
  <si>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</si>
  <si>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</si>
  <si>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</si>
  <si>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</si>
  <si>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</si>
  <si>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</si>
  <si>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</si>
  <si>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</si>
  <si>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</si>
  <si>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</si>
  <si>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</si>
  <si>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</si>
  <si>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</si>
  <si>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</si>
  <si>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</si>
  <si>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</si>
  <si>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</si>
  <si>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</si>
  <si>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</si>
  <si>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</si>
  <si>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</si>
  <si>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</si>
  <si>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</si>
  <si>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</si>
  <si>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</si>
  <si>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</si>
  <si>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</si>
  <si>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</si>
  <si>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</si>
  <si>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</si>
  <si>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</si>
  <si>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</si>
  <si>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</si>
  <si>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</si>
  <si>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</si>
  <si>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</si>
  <si>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</si>
  <si>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</si>
  <si>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</si>
  <si>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</si>
  <si>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</si>
  <si>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</si>
  <si>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</si>
  <si>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</si>
  <si>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</si>
  <si>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</si>
  <si>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</si>
  <si>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</si>
  <si>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</si>
  <si>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</si>
  <si>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</si>
  <si>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</si>
  <si>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</si>
  <si>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</si>
  <si>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</si>
  <si>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</si>
  <si>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</si>
  <si>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</si>
  <si>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</si>
  <si>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</si>
  <si>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</si>
  <si>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</si>
  <si>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</si>
  <si>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</si>
  <si>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</si>
  <si>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</si>
  <si>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</si>
  <si>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</si>
  <si>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</si>
  <si>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</si>
  <si>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</si>
  <si>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</si>
  <si>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</si>
  <si>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</si>
  <si>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</si>
  <si>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</si>
  <si>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</si>
  <si>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</si>
  <si>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</si>
  <si>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</si>
  <si>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</si>
  <si>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</si>
  <si>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</si>
  <si>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</si>
  <si>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</si>
  <si>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</si>
  <si>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</si>
  <si>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</si>
  <si>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</si>
  <si>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</si>
  <si>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</si>
  <si>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</si>
  <si>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</si>
  <si>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</si>
  <si>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</si>
  <si>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</si>
  <si>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</si>
  <si>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</si>
  <si>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</si>
  <si>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</si>
  <si>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</si>
  <si>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</si>
  <si>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</si>
  <si>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</si>
  <si>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</si>
  <si>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</si>
  <si>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</si>
  <si>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</si>
  <si>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</si>
  <si>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</si>
  <si>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</si>
  <si>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</si>
  <si>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</si>
  <si>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</si>
  <si>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</si>
  <si>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</si>
  <si>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</si>
  <si>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</si>
  <si>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</si>
  <si>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</si>
  <si>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</si>
  <si>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</si>
  <si>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</si>
  <si>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</si>
  <si>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</si>
  <si>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</si>
  <si>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</si>
  <si>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</si>
  <si>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</si>
  <si>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</si>
  <si>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</si>
  <si>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</si>
  <si>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</si>
  <si>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</si>
  <si>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</si>
  <si>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</si>
  <si>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</si>
  <si>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</si>
  <si>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</si>
  <si>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</si>
  <si>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</si>
  <si>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</si>
  <si>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</si>
  <si>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</si>
  <si>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</si>
  <si>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</si>
  <si>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</si>
  <si>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</si>
  <si>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</si>
  <si>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</si>
  <si>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</si>
  <si>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</si>
  <si>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</si>
  <si>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</si>
  <si>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</si>
  <si>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</si>
  <si>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</si>
  <si>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</si>
  <si>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</si>
  <si>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</si>
  <si>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</si>
  <si>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</si>
  <si>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</si>
  <si>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</si>
  <si>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</si>
  <si>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</si>
  <si>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</si>
  <si>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</si>
  <si>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</si>
  <si>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</si>
  <si>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</si>
  <si>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</si>
  <si>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</si>
  <si>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</si>
  <si>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</si>
  <si>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</si>
  <si>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</si>
  <si>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</si>
  <si>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</si>
  <si>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</si>
  <si>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</si>
  <si>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</si>
  <si>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</si>
  <si>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</si>
  <si>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</si>
  <si>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</si>
  <si>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</si>
  <si>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</si>
  <si>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</si>
  <si>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</si>
  <si>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</si>
  <si>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</si>
  <si>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</si>
  <si>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</si>
  <si>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</si>
  <si>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</si>
  <si>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</si>
  <si>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</si>
  <si>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</si>
  <si>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</si>
  <si>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</si>
  <si>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</si>
  <si>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</si>
  <si>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</si>
  <si>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</si>
  <si>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</si>
  <si>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</si>
  <si>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</si>
  <si>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</si>
  <si>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</si>
  <si>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</si>
  <si>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</si>
  <si>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</si>
  <si>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</si>
  <si>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</si>
  <si>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</si>
  <si>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</si>
  <si>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</si>
  <si>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</si>
  <si>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</si>
  <si>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</si>
  <si>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</si>
  <si>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</si>
  <si>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</si>
  <si>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</si>
  <si>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</si>
  <si>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</si>
  <si>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</si>
  <si>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</si>
  <si>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</si>
  <si>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</si>
  <si>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</si>
  <si>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</si>
  <si>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</si>
  <si>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</si>
  <si>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</si>
  <si>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</si>
  <si>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</si>
  <si>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</si>
  <si>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</si>
  <si>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</si>
  <si>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</si>
  <si>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</si>
  <si>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</si>
  <si>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</si>
  <si>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</si>
  <si>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</si>
  <si>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</si>
  <si>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</si>
  <si>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</si>
  <si>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</si>
  <si>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</si>
  <si>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</si>
  <si>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</si>
  <si>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</si>
  <si>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</si>
  <si>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</si>
  <si>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</si>
  <si>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</si>
  <si>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</si>
  <si>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</si>
  <si>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</si>
  <si>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</si>
  <si>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</si>
  <si>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</si>
  <si>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</si>
  <si>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</si>
  <si>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</si>
  <si>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</si>
  <si>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</si>
  <si>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</si>
  <si>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</si>
  <si>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</si>
  <si>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</si>
  <si>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</si>
  <si>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</si>
  <si>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</si>
  <si>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</si>
  <si>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</si>
  <si>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</si>
  <si>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</si>
  <si>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</si>
  <si>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</si>
  <si>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</si>
  <si>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</si>
  <si>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</si>
  <si>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</si>
  <si>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</si>
  <si>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</si>
  <si>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</si>
  <si>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</si>
  <si>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</si>
  <si>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</si>
  <si>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</si>
  <si>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</si>
  <si>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</si>
  <si>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</si>
  <si>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</si>
  <si>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</si>
  <si>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</si>
  <si>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</si>
  <si>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</si>
  <si>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</si>
  <si>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</si>
  <si>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</si>
  <si>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</si>
  <si>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</si>
  <si>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</si>
  <si>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</si>
  <si>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</si>
  <si>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</si>
  <si>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</si>
  <si>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</si>
  <si>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</si>
  <si>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</si>
  <si>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</si>
  <si>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</si>
  <si>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</si>
  <si>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</si>
  <si>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</si>
  <si>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</si>
  <si>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</si>
  <si>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</si>
  <si>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</si>
  <si>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</si>
  <si>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</si>
  <si>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</si>
  <si>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</si>
  <si>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</si>
  <si>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</si>
  <si>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</si>
  <si>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</si>
  <si>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</si>
  <si>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</si>
  <si>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</si>
  <si>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</si>
  <si>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</si>
  <si>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</si>
  <si>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</si>
  <si>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</si>
  <si>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</si>
  <si>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</si>
  <si>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</si>
  <si>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</si>
  <si>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</si>
  <si>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</si>
  <si>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</si>
  <si>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</si>
  <si>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</si>
  <si>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</si>
  <si>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</si>
  <si>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</si>
  <si>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</si>
  <si>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</si>
  <si>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</si>
  <si>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</si>
  <si>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</si>
  <si>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</si>
  <si>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</si>
  <si>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</si>
  <si>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</si>
  <si>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</si>
  <si>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</si>
  <si>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</si>
  <si>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</si>
  <si>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</si>
  <si>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</si>
  <si>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</si>
  <si>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</si>
  <si>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</si>
  <si>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</si>
  <si>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</si>
  <si>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</si>
  <si>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</si>
  <si>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</si>
  <si>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</si>
  <si>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</si>
  <si>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</si>
  <si>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</si>
  <si>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</si>
  <si>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</si>
  <si>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</si>
  <si>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</si>
  <si>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</si>
  <si>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</si>
  <si>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</si>
  <si>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</si>
  <si>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</si>
  <si>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</si>
  <si>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</si>
  <si>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</si>
  <si>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</si>
  <si>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</si>
  <si>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</si>
  <si>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</si>
  <si>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</si>
  <si>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</si>
  <si>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</si>
  <si>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</si>
  <si>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</si>
  <si>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</si>
  <si>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</si>
  <si>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</si>
  <si>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</si>
  <si>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</si>
  <si>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</si>
  <si>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</si>
  <si>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</si>
  <si>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</si>
  <si>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</si>
  <si>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</si>
  <si>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</si>
  <si>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</si>
  <si>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</si>
  <si>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</si>
  <si>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</si>
  <si>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</si>
  <si>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</si>
  <si>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</si>
  <si>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</si>
  <si>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</si>
  <si>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</si>
  <si>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</si>
  <si>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</si>
  <si>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</si>
  <si>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</si>
  <si>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</si>
  <si>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</si>
  <si>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</si>
  <si>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</si>
  <si>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</si>
  <si>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</si>
  <si>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</si>
  <si>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</si>
  <si>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</si>
  <si>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</si>
  <si>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</si>
  <si>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</si>
  <si>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</si>
  <si>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</si>
  <si>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</si>
  <si>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</si>
  <si>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</si>
  <si>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</si>
  <si>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</si>
  <si>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</si>
  <si>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</si>
  <si>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</si>
  <si>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</si>
  <si>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</si>
  <si>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</si>
  <si>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</si>
  <si>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</si>
  <si>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</si>
  <si>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</si>
  <si>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</si>
  <si>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</si>
  <si>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</si>
  <si>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</si>
  <si>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</si>
  <si>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</si>
  <si>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</si>
  <si>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</si>
  <si>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</si>
  <si>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</si>
  <si>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</si>
  <si>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</si>
  <si>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</si>
  <si>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</si>
  <si>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</si>
  <si>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</si>
  <si>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</si>
  <si>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</si>
  <si>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</si>
  <si>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</si>
  <si>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</si>
  <si>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</si>
  <si>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</si>
  <si>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</si>
  <si>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</si>
  <si>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</si>
  <si>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</si>
  <si>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</si>
  <si>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</si>
  <si>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</si>
  <si>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</si>
  <si>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</si>
  <si>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</si>
  <si>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</si>
  <si>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</si>
  <si>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</si>
  <si>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</si>
  <si>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</si>
  <si>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</si>
  <si>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</si>
  <si>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</si>
  <si>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</si>
  <si>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</si>
  <si>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</si>
  <si>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</si>
  <si>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</si>
  <si>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</si>
  <si>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</si>
  <si>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</si>
  <si>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</si>
  <si>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</si>
  <si>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</si>
  <si>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</si>
  <si>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</si>
  <si>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</si>
  <si>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</si>
  <si>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</si>
  <si>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</si>
  <si>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</si>
  <si>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</si>
  <si>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</si>
  <si>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</si>
  <si>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</si>
  <si>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</si>
  <si>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</si>
  <si>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</si>
  <si>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</si>
  <si>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</si>
  <si>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</si>
  <si>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</si>
  <si>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</si>
  <si>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</si>
  <si>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</si>
  <si>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</si>
  <si>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</si>
  <si>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</si>
  <si>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</si>
  <si>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</si>
  <si>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</si>
  <si>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</si>
  <si>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</si>
  <si>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</si>
  <si>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</si>
  <si>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</si>
  <si>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</si>
  <si>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</si>
  <si>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</si>
  <si>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</si>
  <si>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</si>
  <si>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</si>
  <si>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</si>
  <si>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</si>
  <si>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</si>
  <si>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</si>
  <si>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</si>
  <si>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</si>
  <si>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</si>
  <si>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</si>
  <si>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</si>
  <si>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</si>
  <si>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</si>
  <si>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</si>
  <si>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</si>
  <si>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</si>
  <si>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</si>
  <si>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</si>
  <si>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</si>
  <si>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</si>
  <si>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</si>
  <si>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</si>
  <si>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</si>
  <si>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</si>
  <si>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</si>
  <si>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</si>
  <si>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</si>
  <si>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</si>
  <si>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</si>
  <si>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</si>
  <si>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</si>
  <si>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</si>
  <si>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</si>
  <si>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</si>
  <si>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</si>
  <si>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</si>
  <si>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</si>
  <si>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</si>
  <si>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</si>
  <si>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</si>
  <si>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</si>
  <si>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</si>
  <si>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</si>
  <si>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</si>
  <si>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</si>
  <si>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</si>
  <si>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</si>
  <si>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</si>
  <si>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</si>
  <si>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</si>
  <si>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</si>
  <si>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</si>
  <si>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</si>
  <si>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</si>
  <si>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</si>
  <si>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</si>
  <si>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</si>
  <si>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</si>
  <si>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</si>
  <si>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</si>
  <si>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</si>
  <si>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</si>
  <si>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</si>
  <si>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</si>
  <si>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</si>
  <si>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</si>
  <si>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</si>
  <si>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</si>
  <si>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</si>
  <si>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</si>
  <si>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</si>
  <si>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</si>
  <si>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</si>
  <si>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</si>
  <si>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</si>
  <si>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</si>
  <si>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</si>
  <si>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</si>
  <si>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</si>
  <si>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</si>
  <si>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</si>
  <si>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</si>
  <si>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</si>
  <si>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</si>
  <si>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</si>
  <si>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</si>
  <si>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</si>
  <si>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</si>
  <si>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</si>
  <si>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</si>
  <si>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</si>
  <si>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</si>
  <si>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</si>
  <si>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</si>
  <si>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</si>
  <si>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</si>
  <si>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</si>
  <si>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</si>
  <si>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</si>
  <si>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</si>
  <si>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</si>
  <si>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</si>
  <si>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</si>
  <si>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</si>
  <si>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</si>
  <si>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</si>
  <si>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</si>
  <si>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</si>
  <si>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</si>
  <si>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</si>
  <si>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</si>
  <si>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</si>
  <si>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</si>
  <si>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</si>
  <si>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</si>
  <si>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</si>
  <si>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</si>
  <si>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</si>
  <si>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</si>
  <si>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</si>
  <si>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</si>
  <si>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</si>
  <si>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</si>
  <si>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</si>
  <si>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</si>
  <si>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</si>
  <si>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</si>
  <si>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</si>
  <si>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</si>
  <si>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</si>
  <si>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</si>
  <si>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</si>
  <si>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</si>
  <si>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</si>
  <si>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</si>
  <si>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</si>
  <si>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</si>
  <si>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</si>
  <si>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</si>
  <si>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</si>
  <si>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</si>
  <si>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</si>
  <si>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</si>
  <si>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</si>
  <si>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</si>
  <si>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</si>
  <si>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</si>
  <si>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</si>
  <si>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</si>
  <si>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</si>
  <si>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</si>
  <si>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</si>
  <si>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</si>
  <si>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</si>
  <si>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</si>
  <si>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</si>
  <si>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</si>
  <si>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</si>
  <si>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</si>
  <si>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</si>
  <si>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</si>
  <si>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</si>
  <si>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</si>
  <si>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</si>
  <si>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</si>
  <si>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</si>
  <si>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</si>
  <si>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</si>
  <si>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</si>
  <si>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</si>
  <si>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</si>
  <si>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</si>
  <si>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</si>
  <si>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</si>
  <si>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</si>
  <si>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</si>
  <si>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</si>
  <si>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</si>
  <si>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</si>
  <si>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</si>
  <si>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</si>
  <si>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</si>
  <si>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</si>
  <si>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</si>
  <si>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</si>
  <si>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</si>
  <si>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</si>
  <si>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</si>
  <si>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</si>
  <si>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</si>
  <si>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</si>
  <si>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</si>
  <si>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</si>
  <si>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</si>
  <si>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</si>
  <si>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</si>
  <si>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</si>
  <si>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</si>
  <si>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</si>
  <si>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</si>
  <si>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</si>
  <si>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</si>
  <si>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</si>
  <si>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</si>
  <si>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</si>
  <si>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</si>
  <si>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</si>
  <si>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</si>
  <si>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</si>
  <si>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</si>
  <si>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</si>
  <si>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</si>
  <si>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</si>
  <si>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</si>
  <si>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</si>
  <si>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</si>
  <si>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</si>
  <si>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</si>
  <si>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</si>
  <si>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</si>
  <si>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</si>
  <si>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</si>
  <si>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</si>
  <si>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</si>
  <si>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</si>
  <si>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</si>
  <si>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</si>
  <si>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</si>
  <si>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</si>
  <si>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</si>
  <si>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</si>
  <si>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</si>
  <si>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</si>
  <si>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</si>
  <si>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</si>
  <si>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</si>
  <si>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</si>
  <si>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</si>
  <si>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</si>
  <si>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</si>
  <si>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</si>
  <si>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</si>
  <si>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</si>
  <si>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</si>
  <si>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</si>
  <si>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</si>
  <si>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</si>
  <si>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</si>
  <si>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</si>
  <si>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</si>
  <si>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</si>
  <si>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</si>
  <si>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</si>
  <si>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</si>
  <si>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</si>
  <si>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</si>
  <si>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</si>
  <si>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</si>
  <si>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</si>
  <si>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</si>
  <si>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</si>
  <si>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</si>
  <si>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</si>
  <si>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</si>
  <si>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</si>
  <si>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</si>
  <si>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</si>
  <si>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</si>
  <si>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</si>
  <si>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</si>
  <si>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</si>
  <si>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</si>
  <si>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</si>
  <si>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</si>
  <si>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</si>
  <si>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</si>
  <si>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</si>
  <si>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</si>
  <si>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</si>
  <si>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</si>
  <si>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</si>
  <si>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</si>
  <si>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</si>
  <si>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</si>
  <si>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</si>
  <si>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</si>
  <si>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</si>
  <si>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</si>
  <si>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</si>
  <si>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</si>
  <si>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</si>
  <si>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</si>
  <si>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</si>
  <si>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</si>
  <si>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</si>
  <si>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</si>
  <si>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</si>
  <si>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</si>
  <si>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</si>
  <si>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</si>
  <si>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</si>
  <si>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</si>
  <si>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</si>
  <si>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</si>
  <si>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</si>
  <si>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</si>
  <si>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</si>
  <si>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</si>
  <si>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</si>
  <si>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</si>
  <si>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</si>
  <si>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</si>
  <si>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</si>
  <si>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</si>
  <si>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</si>
  <si>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</si>
  <si>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</si>
  <si>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</si>
  <si>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</si>
  <si>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</si>
  <si>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</si>
  <si>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</si>
  <si>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</si>
  <si>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</si>
  <si>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</si>
  <si>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</si>
  <si>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</si>
  <si>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</si>
  <si>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</si>
  <si>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</si>
  <si>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</si>
  <si>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</si>
  <si>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</si>
  <si>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</si>
  <si>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</si>
  <si>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</si>
  <si>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</si>
  <si>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</si>
  <si>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</si>
  <si>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</si>
  <si>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</si>
  <si>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</si>
  <si>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</si>
  <si>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</si>
  <si>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</si>
  <si>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</si>
  <si>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</si>
  <si>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</si>
  <si>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</si>
  <si>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</si>
  <si>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</si>
  <si>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</si>
  <si>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</si>
  <si>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</si>
  <si>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</si>
  <si>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</si>
  <si>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</si>
  <si>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</si>
  <si>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</si>
  <si>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</si>
  <si>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</si>
  <si>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</si>
  <si>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</si>
  <si>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</si>
  <si>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</si>
  <si>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</si>
  <si>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</si>
  <si>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</si>
  <si>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</si>
  <si>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</si>
  <si>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</si>
  <si>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</si>
  <si>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</si>
  <si>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</si>
  <si>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</si>
  <si>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</si>
  <si>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</si>
  <si>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</si>
  <si>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</si>
  <si>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</si>
  <si>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</si>
  <si>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</si>
  <si>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</si>
  <si>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</si>
  <si>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</si>
  <si>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</si>
  <si>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</si>
  <si>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</si>
  <si>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</si>
  <si>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</si>
  <si>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</si>
  <si>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</si>
  <si>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</si>
  <si>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</si>
  <si>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</si>
  <si>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</si>
  <si>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</si>
  <si>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</si>
  <si>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</si>
  <si>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</si>
  <si>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</si>
  <si>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</si>
  <si>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</si>
  <si>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</si>
  <si>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</si>
  <si>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</si>
  <si>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</si>
  <si>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</si>
  <si>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</si>
  <si>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</si>
  <si>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</si>
  <si>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</si>
  <si>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</si>
  <si>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</si>
  <si>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</si>
  <si>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</si>
  <si>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</si>
  <si>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</si>
  <si>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</si>
  <si>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</si>
  <si>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</si>
  <si>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</si>
  <si>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</si>
  <si>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</si>
  <si>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</si>
  <si>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</si>
  <si>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</si>
  <si>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</si>
  <si>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</si>
  <si>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</si>
  <si>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</si>
  <si>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</si>
  <si>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</si>
  <si>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</si>
  <si>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</si>
  <si>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</si>
  <si>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</si>
  <si>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</si>
  <si>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</si>
  <si>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</si>
  <si>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</si>
  <si>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</si>
  <si>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</si>
  <si>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</si>
  <si>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</si>
  <si>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</si>
  <si>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</si>
  <si>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</si>
  <si>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</si>
  <si>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</si>
  <si>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</si>
  <si>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</si>
  <si>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</si>
  <si>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</si>
  <si>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</si>
  <si>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</si>
  <si>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</si>
  <si>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</si>
  <si>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</si>
  <si>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</si>
  <si>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</si>
  <si>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</si>
  <si>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</si>
  <si>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</si>
  <si>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</si>
  <si>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</si>
  <si>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</si>
  <si>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</si>
  <si>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</si>
  <si>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</si>
  <si>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</si>
  <si>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</si>
  <si>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</si>
  <si>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</si>
  <si>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</si>
  <si>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</si>
  <si>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</si>
  <si>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</si>
  <si>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</si>
  <si>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</si>
  <si>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</si>
  <si>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</si>
  <si>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</si>
  <si>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</si>
  <si>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</si>
  <si>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</si>
  <si>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</si>
  <si>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</si>
  <si>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</si>
  <si>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</si>
  <si>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</si>
  <si>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</si>
  <si>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</si>
  <si>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</si>
  <si>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</si>
  <si>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</si>
  <si>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</si>
  <si>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</si>
  <si>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</si>
  <si>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</si>
  <si>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</si>
  <si>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</si>
  <si>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</si>
  <si>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</si>
  <si>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</si>
  <si>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</si>
  <si>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</si>
  <si>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</si>
  <si>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</si>
  <si>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</si>
  <si>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</si>
  <si>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</si>
  <si>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</si>
  <si>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</si>
  <si>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</si>
  <si>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</si>
  <si>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</si>
  <si>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</si>
  <si>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</si>
  <si>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</si>
  <si>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</si>
  <si>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</si>
  <si>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</si>
  <si>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</si>
  <si>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</si>
  <si>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</si>
  <si>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</si>
  <si>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</si>
  <si>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</si>
  <si>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</si>
  <si>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</si>
  <si>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</si>
  <si>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</si>
  <si>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</si>
  <si>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</si>
  <si>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</si>
  <si>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</si>
  <si>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</si>
  <si>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</si>
  <si>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</si>
  <si>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</si>
  <si>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</si>
  <si>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</si>
  <si>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</si>
  <si>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</si>
  <si>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</si>
  <si>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</si>
  <si>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</si>
  <si>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</si>
  <si>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</si>
  <si>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</si>
  <si>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</si>
  <si>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</si>
  <si>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</si>
  <si>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</si>
  <si>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</si>
  <si>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</si>
  <si>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</si>
  <si>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</si>
  <si>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</si>
  <si>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</si>
  <si>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</si>
  <si>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</si>
  <si>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</si>
  <si>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</si>
  <si>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</si>
  <si>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</si>
  <si>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</si>
  <si>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</si>
  <si>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</si>
  <si>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</si>
  <si>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</si>
  <si>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</si>
  <si>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</si>
  <si>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</si>
  <si>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</si>
  <si>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</si>
  <si>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</si>
  <si>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</si>
  <si>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</si>
  <si>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</si>
  <si>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</si>
  <si>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</si>
  <si>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</si>
  <si>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</si>
  <si>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</si>
  <si>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</si>
  <si>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</si>
  <si>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</si>
  <si>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</si>
  <si>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</si>
  <si>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</si>
  <si>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</si>
  <si>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</si>
  <si>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</si>
  <si>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</si>
  <si>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</si>
  <si>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</si>
  <si>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</si>
  <si>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</si>
  <si>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</si>
  <si>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</si>
  <si>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</si>
  <si>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</si>
  <si>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</si>
  <si>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</si>
  <si>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</si>
  <si>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</si>
  <si>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</si>
  <si>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</si>
  <si>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</si>
  <si>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</si>
  <si>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</si>
  <si>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</si>
  <si>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</si>
  <si>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</si>
  <si>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</si>
  <si>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</si>
  <si>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</si>
  <si>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</si>
  <si>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</si>
  <si>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</si>
  <si>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</si>
  <si>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</si>
  <si>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</si>
  <si>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</si>
  <si>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</si>
  <si>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</si>
  <si>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</si>
  <si>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</si>
  <si>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</si>
  <si>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</si>
  <si>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</si>
  <si>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</si>
  <si>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</si>
  <si>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</si>
  <si>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</si>
  <si>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</si>
  <si>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</si>
  <si>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</si>
  <si>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</si>
  <si>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</si>
  <si>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</si>
  <si>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</si>
  <si>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</si>
  <si>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</si>
  <si>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</si>
  <si>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</si>
  <si>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</si>
  <si>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</si>
  <si>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</si>
  <si>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</si>
  <si>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</si>
  <si>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</si>
  <si>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</si>
  <si>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</si>
  <si>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</si>
  <si>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</si>
  <si>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</si>
  <si>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</si>
  <si>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</si>
  <si>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</si>
  <si>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</si>
  <si>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</si>
  <si>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</si>
  <si>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</si>
  <si>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</si>
  <si>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</si>
  <si>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</si>
  <si>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</si>
  <si>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</si>
  <si>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</si>
  <si>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</si>
  <si>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</si>
  <si>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</si>
  <si>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</si>
  <si>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</si>
  <si>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</si>
  <si>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</si>
  <si>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</si>
  <si>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</si>
  <si>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</si>
  <si>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</si>
  <si>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</si>
  <si>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</si>
  <si>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</si>
  <si>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</si>
  <si>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</si>
  <si>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</si>
  <si>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</si>
  <si>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</si>
  <si>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</si>
  <si>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</si>
  <si>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</si>
  <si>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</si>
  <si>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</si>
  <si>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</si>
  <si>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</si>
  <si>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</si>
  <si>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</si>
  <si>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</si>
  <si>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</si>
  <si>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</si>
  <si>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</si>
  <si>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</si>
  <si>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</si>
  <si>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</si>
  <si>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</si>
  <si>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</si>
  <si>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</si>
  <si>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</si>
  <si>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</si>
  <si>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</si>
  <si>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</si>
  <si>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</si>
  <si>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</si>
  <si>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</si>
  <si>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</si>
  <si>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</si>
  <si>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</si>
  <si>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</si>
  <si>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</si>
  <si>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</si>
  <si>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</si>
  <si>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</si>
  <si>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</si>
  <si>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</si>
  <si>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</si>
  <si>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</si>
  <si>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</si>
  <si>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</si>
  <si>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</si>
  <si>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</si>
  <si>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</si>
  <si>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</si>
  <si>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</si>
  <si>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</si>
  <si>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</si>
  <si>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</si>
  <si>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</si>
  <si>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</si>
  <si>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</si>
  <si>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</si>
  <si>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</si>
  <si>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</si>
  <si>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</si>
  <si>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</si>
  <si>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</si>
  <si>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</si>
  <si>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</si>
  <si>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</si>
  <si>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</si>
  <si>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</si>
  <si>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</si>
  <si>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</si>
  <si>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</si>
  <si>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</si>
  <si>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</si>
  <si>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</si>
  <si>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</si>
  <si>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</si>
  <si>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</si>
  <si>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</si>
  <si>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</si>
  <si>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</si>
  <si>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</si>
  <si>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</si>
  <si>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</si>
  <si>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</si>
  <si>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</si>
  <si>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</si>
  <si>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</si>
  <si>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</si>
  <si>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</si>
  <si>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</si>
  <si>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</si>
  <si>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</si>
  <si>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</si>
  <si>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</si>
  <si>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</si>
  <si>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</si>
  <si>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</si>
  <si>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</si>
  <si>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</si>
  <si>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</si>
  <si>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</si>
  <si>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</si>
  <si>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</si>
  <si>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</si>
  <si>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</si>
  <si>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</si>
  <si>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</si>
  <si>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</si>
  <si>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</si>
  <si>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</si>
  <si>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</si>
  <si>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</si>
  <si>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</si>
  <si>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</si>
  <si>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</si>
  <si>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</si>
  <si>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</si>
  <si>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</si>
  <si>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</si>
  <si>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</si>
  <si>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</si>
  <si>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</si>
  <si>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</si>
  <si>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</si>
  <si>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</si>
  <si>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</si>
  <si>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</si>
  <si>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</si>
  <si>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</si>
  <si>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</si>
  <si>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</si>
  <si>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</si>
  <si>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</si>
  <si>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</si>
  <si>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</si>
  <si>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</si>
  <si>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</si>
  <si>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</si>
  <si>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</si>
  <si>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</si>
  <si>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</si>
  <si>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</si>
  <si>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</si>
  <si>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</si>
  <si>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</si>
  <si>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</si>
  <si>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</si>
  <si>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</si>
  <si>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</si>
  <si>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</si>
  <si>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</si>
  <si>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</si>
  <si>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</si>
  <si>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</si>
  <si>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</si>
  <si>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</si>
  <si>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</si>
  <si>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</si>
  <si>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</si>
  <si>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</si>
  <si>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</si>
  <si>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</si>
  <si>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</si>
  <si>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</si>
  <si>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</si>
  <si>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</si>
  <si>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</si>
  <si>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</si>
  <si>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</si>
  <si>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</si>
  <si>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</si>
  <si>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</si>
  <si>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</si>
  <si>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</si>
  <si>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</si>
  <si>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</si>
  <si>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</si>
  <si>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</si>
  <si>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</si>
  <si>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</si>
  <si>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</si>
  <si>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</si>
  <si>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</si>
  <si>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</si>
  <si>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</si>
  <si>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</si>
  <si>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</si>
  <si>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</si>
  <si>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</si>
  <si>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</si>
  <si>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</si>
  <si>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</si>
  <si>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</si>
  <si>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</si>
  <si>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</si>
  <si>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</si>
  <si>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</si>
  <si>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</si>
  <si>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</si>
  <si>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</si>
  <si>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</si>
  <si>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</si>
  <si>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</si>
  <si>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</si>
  <si>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</si>
  <si>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</si>
  <si>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</si>
  <si>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</si>
  <si>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</si>
  <si>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</si>
  <si>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</si>
  <si>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</si>
  <si>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</si>
  <si>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</si>
  <si>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</si>
  <si>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</si>
  <si>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</si>
  <si>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</si>
  <si>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</si>
  <si>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</si>
  <si>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</si>
  <si>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</si>
  <si>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</si>
  <si>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</si>
  <si>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</si>
  <si>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</si>
  <si>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</si>
  <si>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</si>
  <si>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</si>
  <si>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</si>
  <si>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</si>
  <si>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</si>
  <si>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</si>
  <si>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</si>
  <si>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</si>
  <si>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</si>
  <si>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</si>
  <si>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</si>
  <si>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</si>
  <si>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</si>
  <si>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</si>
  <si>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</si>
  <si>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</si>
  <si>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</si>
  <si>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</si>
  <si>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</si>
  <si>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</si>
  <si>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</si>
  <si>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</si>
  <si>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</si>
  <si>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</si>
  <si>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</si>
  <si>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</si>
  <si>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</si>
  <si>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</si>
  <si>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</si>
  <si>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</si>
  <si>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</si>
  <si>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</si>
  <si>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</si>
  <si>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</si>
  <si>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</si>
  <si>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</si>
  <si>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</si>
  <si>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</si>
  <si>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</si>
  <si>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</si>
  <si>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</si>
  <si>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</si>
  <si>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</si>
  <si>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</si>
  <si>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</si>
  <si>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</si>
  <si>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</si>
  <si>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</si>
  <si>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</si>
  <si>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</si>
  <si>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</si>
  <si>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</si>
  <si>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</si>
  <si>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</si>
  <si>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</si>
  <si>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</si>
  <si>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</si>
  <si>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</si>
  <si>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</si>
  <si>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</si>
  <si>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</si>
  <si>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</si>
  <si>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</si>
  <si>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</si>
  <si>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</si>
  <si>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</si>
  <si>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</si>
  <si>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</si>
  <si>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</si>
  <si>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</si>
  <si>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</si>
  <si>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</si>
  <si>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</si>
  <si>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</si>
  <si>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</si>
  <si>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</si>
  <si>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</si>
  <si>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</si>
  <si>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</si>
  <si>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</si>
  <si>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</si>
  <si>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</si>
  <si>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</si>
  <si>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</si>
  <si>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</si>
  <si>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</si>
  <si>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</si>
  <si>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</si>
  <si>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</si>
  <si>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</si>
  <si>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</si>
  <si>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</si>
  <si>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</si>
  <si>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</si>
  <si>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</si>
  <si>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</si>
  <si>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</si>
  <si>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</si>
  <si>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</si>
  <si>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</si>
  <si>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</si>
  <si>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</si>
  <si>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</si>
  <si>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</si>
  <si>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</si>
  <si>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</si>
  <si>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</si>
  <si>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</si>
  <si>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</si>
  <si>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</si>
  <si>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</si>
  <si>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</si>
  <si>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</si>
  <si>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</si>
  <si>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</si>
  <si>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</si>
  <si>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</si>
  <si>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</si>
  <si>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</si>
  <si>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</si>
  <si>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</si>
  <si>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</si>
  <si>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</si>
  <si>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</si>
  <si>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</si>
  <si>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</si>
  <si>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</si>
  <si>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</si>
  <si>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</si>
  <si>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</si>
  <si>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</si>
  <si>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</si>
  <si>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</si>
  <si>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</si>
  <si>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</si>
  <si>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</si>
  <si>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</si>
  <si>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</si>
  <si>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</si>
  <si>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</si>
  <si>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</si>
  <si>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</si>
  <si>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</si>
  <si>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</si>
  <si>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</si>
  <si>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</si>
  <si>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</si>
  <si>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</si>
  <si>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</si>
  <si>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</si>
  <si>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</si>
  <si>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</si>
  <si>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</si>
  <si>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</si>
  <si>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</si>
  <si>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</si>
  <si>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</si>
  <si>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</si>
  <si>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</si>
  <si>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</si>
  <si>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</si>
  <si>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</si>
  <si>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</si>
  <si>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</si>
  <si>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</si>
  <si>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</si>
  <si>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</si>
  <si>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</si>
  <si>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</si>
  <si>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</si>
  <si>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</si>
  <si>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</si>
  <si>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</si>
  <si>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</si>
  <si>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</si>
  <si>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</si>
  <si>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</si>
  <si>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</si>
  <si>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</si>
  <si>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</si>
  <si>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</si>
  <si>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</si>
  <si>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</si>
  <si>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</si>
  <si>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</si>
  <si>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</si>
  <si>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</si>
  <si>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</si>
  <si>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</si>
  <si>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</si>
  <si>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</si>
  <si>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</si>
  <si>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</si>
  <si>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</si>
  <si>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</si>
  <si>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</si>
  <si>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</si>
  <si>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</si>
  <si>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</si>
  <si>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</si>
  <si>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</si>
  <si>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</si>
  <si>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</si>
  <si>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</si>
  <si>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</si>
  <si>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</si>
  <si>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</si>
  <si>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</si>
  <si>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</si>
  <si>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</si>
  <si>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</si>
  <si>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</si>
  <si>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</si>
  <si>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</si>
  <si>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</si>
  <si>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</si>
  <si>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</si>
  <si>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</si>
  <si>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</si>
  <si>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</si>
  <si>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</si>
  <si>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</si>
  <si>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</si>
  <si>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</si>
  <si>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</si>
  <si>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</si>
  <si>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</si>
  <si>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</si>
  <si>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</si>
  <si>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</si>
  <si>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</si>
  <si>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</si>
  <si>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</si>
  <si>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</si>
  <si>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</si>
  <si>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</si>
  <si>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</si>
  <si>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</si>
  <si>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</si>
  <si>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</si>
  <si>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</si>
  <si>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</si>
  <si>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</si>
  <si>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</si>
  <si>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</si>
  <si>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</si>
  <si>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</si>
  <si>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</si>
  <si>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</si>
  <si>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</si>
  <si>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</si>
  <si>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</si>
  <si>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</si>
  <si>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</si>
  <si>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</si>
  <si>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</si>
  <si>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</si>
  <si>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</si>
  <si>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</si>
  <si>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</si>
  <si>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</si>
  <si>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</si>
  <si>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</si>
  <si>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</si>
  <si>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</si>
  <si>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</si>
  <si>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</si>
  <si>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</si>
  <si>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</si>
  <si>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</si>
  <si>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</si>
  <si>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</si>
  <si>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</si>
  <si>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</si>
  <si>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</si>
  <si>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</si>
  <si>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</si>
  <si>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</si>
  <si>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</si>
  <si>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</si>
  <si>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</si>
  <si>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</si>
  <si>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</si>
  <si>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</si>
  <si>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</si>
  <si>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</si>
  <si>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</si>
  <si>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</si>
  <si>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</si>
  <si>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</si>
  <si>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</si>
  <si>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</si>
  <si>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</si>
  <si>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</si>
  <si>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</si>
  <si>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</si>
  <si>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</si>
  <si>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</si>
  <si>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</si>
  <si>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</si>
  <si>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</si>
  <si>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</si>
  <si>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</si>
  <si>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</si>
  <si>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</si>
  <si>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</si>
  <si>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</si>
  <si>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</si>
  <si>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</si>
  <si>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</si>
  <si>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</si>
  <si>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</si>
  <si>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</si>
  <si>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</si>
  <si>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</si>
  <si>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</si>
  <si>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</si>
  <si>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</si>
  <si>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</si>
  <si>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</si>
  <si>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</si>
  <si>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</si>
  <si>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</si>
  <si>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</si>
  <si>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</si>
  <si>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</si>
  <si>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</si>
  <si>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</si>
  <si>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</si>
  <si>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</si>
  <si>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</si>
  <si>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</si>
  <si>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</si>
  <si>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</si>
  <si>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</si>
  <si>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</si>
  <si>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</si>
  <si>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</si>
  <si>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</si>
  <si>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</si>
  <si>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</si>
  <si>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</si>
  <si>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</si>
  <si>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</si>
  <si>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</si>
  <si>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</si>
  <si>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</si>
  <si>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</si>
  <si>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</si>
  <si>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</si>
  <si>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</si>
  <si>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</si>
  <si>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</si>
  <si>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</si>
  <si>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</si>
  <si>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</si>
  <si>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</si>
  <si>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</si>
  <si>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</si>
  <si>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</si>
  <si>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</si>
  <si>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</si>
  <si>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</si>
  <si>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</si>
  <si>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</si>
  <si>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</si>
  <si>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</si>
  <si>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</si>
  <si>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</si>
  <si>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</si>
  <si>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</si>
  <si>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</si>
  <si>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</si>
  <si>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</si>
  <si>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</si>
  <si>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</si>
  <si>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</si>
  <si>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</si>
  <si>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</si>
  <si>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</si>
  <si>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</si>
  <si>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</si>
  <si>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</si>
  <si>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</si>
  <si>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</si>
  <si>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</si>
  <si>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</si>
  <si>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</si>
  <si>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</si>
  <si>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</si>
  <si>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</si>
  <si>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</si>
  <si>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</si>
  <si>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</si>
  <si>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</si>
  <si>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</si>
  <si>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</si>
  <si>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</si>
  <si>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</si>
  <si>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</si>
  <si>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</si>
  <si>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</si>
  <si>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</si>
  <si>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</si>
  <si>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</si>
  <si>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</si>
  <si>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</si>
  <si>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</si>
  <si>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</si>
  <si>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</si>
  <si>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</si>
  <si>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</si>
  <si>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</si>
  <si>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</si>
  <si>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</si>
  <si>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</si>
  <si>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</si>
  <si>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</si>
  <si>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</si>
  <si>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</si>
  <si>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</si>
  <si>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</si>
  <si>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</si>
  <si>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</si>
  <si>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</si>
  <si>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</si>
  <si>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</si>
  <si>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</si>
  <si>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</si>
  <si>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</si>
  <si>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</si>
  <si>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</si>
  <si>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</si>
  <si>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</si>
  <si>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</si>
  <si>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</si>
  <si>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</si>
  <si>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</si>
  <si>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</si>
  <si>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</si>
  <si>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</si>
  <si>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</si>
  <si>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</si>
  <si>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</si>
  <si>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</si>
  <si>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</si>
  <si>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</si>
  <si>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</si>
  <si>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</si>
  <si>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</si>
  <si>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</si>
  <si>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</si>
  <si>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</si>
  <si>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</si>
  <si>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</si>
  <si>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</si>
  <si>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</si>
  <si>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</si>
  <si>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</si>
  <si>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</si>
  <si>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</si>
  <si>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</si>
  <si>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</si>
  <si>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</si>
  <si>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</si>
  <si>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</si>
  <si>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</si>
  <si>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</si>
  <si>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</si>
  <si>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</si>
  <si>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</si>
  <si>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</si>
  <si>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</si>
  <si>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</si>
  <si>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</si>
  <si>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</si>
  <si>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</si>
  <si>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</si>
  <si>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</si>
  <si>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</si>
  <si>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</si>
  <si>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</si>
  <si>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</si>
  <si>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</si>
  <si>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</si>
  <si>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</si>
  <si>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</si>
  <si>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</si>
  <si>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</si>
  <si>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</si>
  <si>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</si>
  <si>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</si>
  <si>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</si>
  <si>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</si>
  <si>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</si>
  <si>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</si>
  <si>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</si>
  <si>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</si>
  <si>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</si>
  <si>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</si>
  <si>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</si>
  <si>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</si>
  <si>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</si>
  <si>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</si>
  <si>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</si>
  <si>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</si>
  <si>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</si>
  <si>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</si>
  <si>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</si>
  <si>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</si>
  <si>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</si>
  <si>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</si>
  <si>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</si>
  <si>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</si>
  <si>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</si>
  <si>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</si>
  <si>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</si>
  <si>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</si>
  <si>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</si>
  <si>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</si>
  <si>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</si>
  <si>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</si>
  <si>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</si>
  <si>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</si>
  <si>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</si>
  <si>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</si>
  <si>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</si>
  <si>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</si>
  <si>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</si>
  <si>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</si>
  <si>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</si>
  <si>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</si>
  <si>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</si>
  <si>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</si>
  <si>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</si>
  <si>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</si>
  <si>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</si>
  <si>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</si>
  <si>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</si>
  <si>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</si>
  <si>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</si>
  <si>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</si>
  <si>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</si>
  <si>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</si>
  <si>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</si>
  <si>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</si>
  <si>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</si>
  <si>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</si>
  <si>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</si>
  <si>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</si>
  <si>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</si>
  <si>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</si>
  <si>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</si>
  <si>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</si>
  <si>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</si>
  <si>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</si>
  <si>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</si>
  <si>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</si>
  <si>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</si>
  <si>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</si>
  <si>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</si>
  <si>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</si>
  <si>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</si>
  <si>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</si>
  <si>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</si>
  <si>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</si>
  <si>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</si>
  <si>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</si>
  <si>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</si>
  <si>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</si>
  <si>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</si>
  <si>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</si>
  <si>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</si>
  <si>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</si>
  <si>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</si>
  <si>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</si>
  <si>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</si>
  <si>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</si>
  <si>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</si>
  <si>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</si>
  <si>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</si>
  <si>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</si>
  <si>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</si>
  <si>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</si>
  <si>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</si>
  <si>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</si>
  <si>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</si>
  <si>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</si>
  <si>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</si>
  <si>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</si>
  <si>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</si>
  <si>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</si>
  <si>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</si>
  <si>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</si>
  <si>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</si>
  <si>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</si>
  <si>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</si>
  <si>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</si>
  <si>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</si>
  <si>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</si>
  <si>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</si>
  <si>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</si>
  <si>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</si>
  <si>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</si>
  <si>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</si>
  <si>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</si>
  <si>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</si>
  <si>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</si>
  <si>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</si>
  <si>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</si>
  <si>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</si>
  <si>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</si>
  <si>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</si>
  <si>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</si>
  <si>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</si>
  <si>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</si>
  <si>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</si>
  <si>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</si>
  <si>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</si>
  <si>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</si>
  <si>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</si>
  <si>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</si>
  <si>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</si>
  <si>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</si>
  <si>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</si>
  <si>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</si>
  <si>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</si>
  <si>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</si>
  <si>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</si>
  <si>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</si>
  <si>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</si>
  <si>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</si>
  <si>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</si>
  <si>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</si>
  <si>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</si>
  <si>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</si>
  <si>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</si>
  <si>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</si>
  <si>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</si>
  <si>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</si>
  <si>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</si>
  <si>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</si>
  <si>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</si>
  <si>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</si>
  <si>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</si>
  <si>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</si>
  <si>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</si>
  <si>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</si>
  <si>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</si>
  <si>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</si>
  <si>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</si>
  <si>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</si>
  <si>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</si>
  <si>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</si>
  <si>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</si>
  <si>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</si>
  <si>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</si>
  <si>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</si>
  <si>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</si>
  <si>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</si>
  <si>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</si>
  <si>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</si>
  <si>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</si>
  <si>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</si>
  <si>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</si>
  <si>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</si>
  <si>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</si>
  <si>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</si>
  <si>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</si>
  <si>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</si>
  <si>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</si>
  <si>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</si>
  <si>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</si>
  <si>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</si>
  <si>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</si>
  <si>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</si>
  <si>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</si>
  <si>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</si>
  <si>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</si>
  <si>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</si>
  <si>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</si>
  <si>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</si>
  <si>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</si>
  <si>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</si>
  <si>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</si>
  <si>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</si>
  <si>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</si>
  <si>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</si>
  <si>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</si>
  <si>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</si>
  <si>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</si>
  <si>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</si>
  <si>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</si>
  <si>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</si>
  <si>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</si>
  <si>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</si>
  <si>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</si>
  <si>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</si>
  <si>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</si>
  <si>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</si>
  <si>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</si>
  <si>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</si>
  <si>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</si>
  <si>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</si>
  <si>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</si>
  <si>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</si>
  <si>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</si>
  <si>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</si>
  <si>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</si>
  <si>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</si>
  <si>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</si>
  <si>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</si>
  <si>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</si>
  <si>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</si>
  <si>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</si>
  <si>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</si>
  <si>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</si>
  <si>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</si>
  <si>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</si>
  <si>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</si>
  <si>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</si>
  <si>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</si>
  <si>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</si>
  <si>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</si>
  <si>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</si>
  <si>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</si>
  <si>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</si>
  <si>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</si>
  <si>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</si>
  <si>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</si>
  <si>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</si>
  <si>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</si>
  <si>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</si>
  <si>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</si>
  <si>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</si>
  <si>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</si>
  <si>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</si>
  <si>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</si>
  <si>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</si>
  <si>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</si>
  <si>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</si>
  <si>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</si>
  <si>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</si>
  <si>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</si>
  <si>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</si>
  <si>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</si>
  <si>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</si>
  <si>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</si>
  <si>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</si>
  <si>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</si>
  <si>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</si>
  <si>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</si>
  <si>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</si>
  <si>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</si>
  <si>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</si>
  <si>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</si>
  <si>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</si>
  <si>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</si>
  <si>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</si>
  <si>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</si>
  <si>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</si>
  <si>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</si>
  <si>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</si>
  <si>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</si>
  <si>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</si>
  <si>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</si>
  <si>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</si>
  <si>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</si>
  <si>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</si>
  <si>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</si>
  <si>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</si>
  <si>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</si>
  <si>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</si>
  <si>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</si>
  <si>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</si>
  <si>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</si>
  <si>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</si>
  <si>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</si>
  <si>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</si>
  <si>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</si>
  <si>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</si>
  <si>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</si>
  <si>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</si>
  <si>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</si>
  <si>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</si>
  <si>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</si>
  <si>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</si>
  <si>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</si>
  <si>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</si>
  <si>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</si>
  <si>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</si>
  <si>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</si>
  <si>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</si>
  <si>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</si>
  <si>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</si>
  <si>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</si>
  <si>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</si>
  <si>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</si>
  <si>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</si>
  <si>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</si>
  <si>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</si>
  <si>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</si>
  <si>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</si>
  <si>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</si>
  <si>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</si>
  <si>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</si>
  <si>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</si>
  <si>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</si>
  <si>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</si>
  <si>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</si>
  <si>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</si>
  <si>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</si>
  <si>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</si>
  <si>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</si>
  <si>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</si>
  <si>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</si>
  <si>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</si>
  <si>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</si>
  <si>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</si>
  <si>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</si>
  <si>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</si>
  <si>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</si>
  <si>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</si>
  <si>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</si>
  <si>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</si>
  <si>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</si>
  <si>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</si>
  <si>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</si>
  <si>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</si>
  <si>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</si>
  <si>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</si>
  <si>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</si>
  <si>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</si>
  <si>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</si>
  <si>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</si>
  <si>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</si>
  <si>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</si>
  <si>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</si>
  <si>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</si>
  <si>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</si>
  <si>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</si>
  <si>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</si>
  <si>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</si>
  <si>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</si>
  <si>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</si>
  <si>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</si>
  <si>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</si>
  <si>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</si>
  <si>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</si>
  <si>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</si>
  <si>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</si>
  <si>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</si>
  <si>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</si>
  <si>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</si>
  <si>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</si>
  <si>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</si>
  <si>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</si>
  <si>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</si>
  <si>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</si>
  <si>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</si>
  <si>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</si>
  <si>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</si>
  <si>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</si>
  <si>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</si>
  <si>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</si>
  <si>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</si>
  <si>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</si>
  <si>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</si>
  <si>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</si>
  <si>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</si>
  <si>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</si>
  <si>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</si>
  <si>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</si>
  <si>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</si>
  <si>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</si>
  <si>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</si>
  <si>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</si>
  <si>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</si>
  <si>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</si>
  <si>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</si>
  <si>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</si>
  <si>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</si>
  <si>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</si>
  <si>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</si>
  <si>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</si>
  <si>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</si>
  <si>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</si>
  <si>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</si>
  <si>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</si>
  <si>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</si>
  <si>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</si>
  <si>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</si>
  <si>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</si>
  <si>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</si>
  <si>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</si>
  <si>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</si>
  <si>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</si>
  <si>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</si>
  <si>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</si>
  <si>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</si>
  <si>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</si>
  <si>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</si>
  <si>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</si>
  <si>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</si>
  <si>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</si>
  <si>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</si>
  <si>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</si>
  <si>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</si>
  <si>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</si>
  <si>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</si>
  <si>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</si>
  <si>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</si>
  <si>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</si>
  <si>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</si>
  <si>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</si>
  <si>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</si>
  <si>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</si>
  <si>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</si>
  <si>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</si>
  <si>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</si>
  <si>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</si>
  <si>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</si>
  <si>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</si>
  <si>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</si>
  <si>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</si>
  <si>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</si>
  <si>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</si>
  <si>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</si>
  <si>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</si>
  <si>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</si>
  <si>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</si>
  <si>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</si>
  <si>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</si>
  <si>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</si>
  <si>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</si>
  <si>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</si>
  <si>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</si>
  <si>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</si>
  <si>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</si>
  <si>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</si>
  <si>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</si>
  <si>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</si>
  <si>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</si>
  <si>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</si>
  <si>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</si>
  <si>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</si>
  <si>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</si>
  <si>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</si>
  <si>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</si>
  <si>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</si>
  <si>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</si>
  <si>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</si>
  <si>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</si>
  <si>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</si>
  <si>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</si>
  <si>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</si>
  <si>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</si>
  <si>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</si>
  <si>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</si>
  <si>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</si>
  <si>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</si>
  <si>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</si>
  <si>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</si>
  <si>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</si>
  <si>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</si>
  <si>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</si>
  <si>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</si>
  <si>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</si>
  <si>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</si>
  <si>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</si>
  <si>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</si>
  <si>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</si>
  <si>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</si>
  <si>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</si>
  <si>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</si>
  <si>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</si>
  <si>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</si>
  <si>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</si>
  <si>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</si>
  <si>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</si>
  <si>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</si>
  <si>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</si>
  <si>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</si>
  <si>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</si>
  <si>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</si>
  <si>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</si>
  <si>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</si>
  <si>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</si>
  <si>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</si>
  <si>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</si>
  <si>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</si>
  <si>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</si>
  <si>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</si>
  <si>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</si>
  <si>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</si>
  <si>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</si>
  <si>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</si>
  <si>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</si>
  <si>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</si>
  <si>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</si>
  <si>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</si>
  <si>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</si>
  <si>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</si>
  <si>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</si>
  <si>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</si>
  <si>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</si>
  <si>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</si>
  <si>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</si>
  <si>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</si>
  <si>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</si>
  <si>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</si>
  <si>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</si>
  <si>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</si>
  <si>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</si>
  <si>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</si>
  <si>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</si>
  <si>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</si>
  <si>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</si>
  <si>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</si>
  <si>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</si>
  <si>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</si>
  <si>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</si>
  <si>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</si>
  <si>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</si>
  <si>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</si>
  <si>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</si>
  <si>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</si>
  <si>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</si>
  <si>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</si>
  <si>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</si>
  <si>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</si>
  <si>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</si>
  <si>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</si>
  <si>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</si>
  <si>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</si>
  <si>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</si>
  <si>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</si>
  <si>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</si>
  <si>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</si>
  <si>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</si>
  <si>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</si>
  <si>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</si>
  <si>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</si>
  <si>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</si>
  <si>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</si>
  <si>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</si>
  <si>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</si>
  <si>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</si>
  <si>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</si>
  <si>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</si>
  <si>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</si>
  <si>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</si>
  <si>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</si>
  <si>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</si>
  <si>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</si>
  <si>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</si>
  <si>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</si>
  <si>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</si>
  <si>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</si>
  <si>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</si>
  <si>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</si>
  <si>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</si>
  <si>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</si>
  <si>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</si>
  <si>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</si>
  <si>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</si>
  <si>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</si>
  <si>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</si>
  <si>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</si>
  <si>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</si>
  <si>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</si>
  <si>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</si>
  <si>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</si>
  <si>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</si>
  <si>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</si>
  <si>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</si>
  <si>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</si>
  <si>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</si>
  <si>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</si>
  <si>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</si>
  <si>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</si>
  <si>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</si>
  <si>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</si>
  <si>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</si>
  <si>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</si>
  <si>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</si>
  <si>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</si>
  <si>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</si>
  <si>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</si>
  <si>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</si>
  <si>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</si>
  <si>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</si>
  <si>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</si>
  <si>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</si>
  <si>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</si>
  <si>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</si>
  <si>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</si>
  <si>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</si>
  <si>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</si>
  <si>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</si>
  <si>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</si>
  <si>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</si>
  <si>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</si>
  <si>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</si>
  <si>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</si>
  <si>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</si>
  <si>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</si>
  <si>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</si>
  <si>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</si>
  <si>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</si>
  <si>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</si>
  <si>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</si>
  <si>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</si>
  <si>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</si>
  <si>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</si>
  <si>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</si>
  <si>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</si>
  <si>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</si>
  <si>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</si>
  <si>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</si>
  <si>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</si>
  <si>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</si>
  <si>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</si>
  <si>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</si>
  <si>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</si>
  <si>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</si>
  <si>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</si>
  <si>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</si>
  <si>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</si>
  <si>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</si>
  <si>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</si>
  <si>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</si>
  <si>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</si>
  <si>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</si>
  <si>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</si>
  <si>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</si>
  <si>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</si>
  <si>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</si>
  <si>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</si>
  <si>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</si>
  <si>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</si>
  <si>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</si>
  <si>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</si>
  <si>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</si>
  <si>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</si>
  <si>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</si>
  <si>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</si>
  <si>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</si>
  <si>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</si>
  <si>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</si>
  <si>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</si>
  <si>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</si>
  <si>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</si>
  <si>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</si>
  <si>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</si>
  <si>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</si>
  <si>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</si>
  <si>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</si>
  <si>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</si>
  <si>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</si>
  <si>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</si>
  <si>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</si>
  <si>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</si>
  <si>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</si>
  <si>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</si>
  <si>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</si>
  <si>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</si>
  <si>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</si>
  <si>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</si>
  <si>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</si>
  <si>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</si>
  <si>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</si>
  <si>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</si>
  <si>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</si>
  <si>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</si>
  <si>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</si>
  <si>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</si>
  <si>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</si>
  <si>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</si>
  <si>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</si>
  <si>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</si>
  <si>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</si>
  <si>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</si>
  <si>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</si>
  <si>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</si>
  <si>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</si>
  <si>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</si>
  <si>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</si>
  <si>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</si>
  <si>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</si>
  <si>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</si>
  <si>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</si>
  <si>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</si>
  <si>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</si>
  <si>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</si>
  <si>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</si>
  <si>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</si>
  <si>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</si>
  <si>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</si>
  <si>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</si>
  <si>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</si>
  <si>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</si>
  <si>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</si>
  <si>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</si>
  <si>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</si>
  <si>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</si>
  <si>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</si>
  <si>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</si>
  <si>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</si>
  <si>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</si>
  <si>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</si>
  <si>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</si>
  <si>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</si>
  <si>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</si>
  <si>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</si>
  <si>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</si>
  <si>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</si>
  <si>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</si>
  <si>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</si>
  <si>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</si>
  <si>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</si>
  <si>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</si>
  <si>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</si>
  <si>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</si>
  <si>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</si>
  <si>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</si>
  <si>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</si>
  <si>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</si>
  <si>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</si>
  <si>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</si>
  <si>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</si>
  <si>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</si>
  <si>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</si>
  <si>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</si>
  <si>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</si>
  <si>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</si>
  <si>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</si>
  <si>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</si>
  <si>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</si>
  <si>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</si>
  <si>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</si>
  <si>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</si>
  <si>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</si>
  <si>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</si>
  <si>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</si>
  <si>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</si>
  <si>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</si>
  <si>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</si>
  <si>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</si>
  <si>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</si>
  <si>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</si>
  <si>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</si>
  <si>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</si>
  <si>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</si>
  <si>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</si>
  <si>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</si>
  <si>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</si>
  <si>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</si>
  <si>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</si>
  <si>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</si>
  <si>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</si>
  <si>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</si>
  <si>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</si>
  <si>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</si>
  <si>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</si>
  <si>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</si>
  <si>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</si>
  <si>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</si>
  <si>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</si>
  <si>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</si>
  <si>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</si>
  <si>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</si>
  <si>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</si>
  <si>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</si>
  <si>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</si>
  <si>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</si>
  <si>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</si>
  <si>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</si>
  <si>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</si>
  <si>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</si>
  <si>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</si>
  <si>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</si>
  <si>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</si>
  <si>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</si>
  <si>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</si>
  <si>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</si>
  <si>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</si>
  <si>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</si>
  <si>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</si>
  <si>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</si>
  <si>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</si>
  <si>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</si>
  <si>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</si>
  <si>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</si>
  <si>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</si>
  <si>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</si>
  <si>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</si>
  <si>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</si>
  <si>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</si>
  <si>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</si>
  <si>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</si>
  <si>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</si>
  <si>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</si>
  <si>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</si>
  <si>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</si>
  <si>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</si>
  <si>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</si>
  <si>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</si>
  <si>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</si>
  <si>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</si>
  <si>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</si>
  <si>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</si>
  <si>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</si>
  <si>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</si>
  <si>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</si>
  <si>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</si>
  <si>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</si>
  <si>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</si>
  <si>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</si>
  <si>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</si>
  <si>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</si>
  <si>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</si>
  <si>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</si>
  <si>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</si>
  <si>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</si>
  <si>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</si>
  <si>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</si>
  <si>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</si>
  <si>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</si>
  <si>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</si>
  <si>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</si>
  <si>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</si>
  <si>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</si>
  <si>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</si>
  <si>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</si>
  <si>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</si>
  <si>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</si>
  <si>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</si>
  <si>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</si>
  <si>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</si>
  <si>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</si>
  <si>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</si>
  <si>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</si>
  <si>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</si>
  <si>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</si>
  <si>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</si>
  <si>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</si>
  <si>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</si>
  <si>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</si>
  <si>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</si>
  <si>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</si>
  <si>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</si>
  <si>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</si>
  <si>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</si>
  <si>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</si>
  <si>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</si>
  <si>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</si>
  <si>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</si>
  <si>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</si>
  <si>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</si>
  <si>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</si>
  <si>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</si>
  <si>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</si>
  <si>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</si>
  <si>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</si>
  <si>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</si>
  <si>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</si>
  <si>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</si>
  <si>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</si>
  <si>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</si>
  <si>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</si>
  <si>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</si>
  <si>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</si>
  <si>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</si>
  <si>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</si>
  <si>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</si>
  <si>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</si>
  <si>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</si>
  <si>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</si>
  <si>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</si>
  <si>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</si>
  <si>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</si>
  <si>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</si>
  <si>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</si>
  <si>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</si>
  <si>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</si>
  <si>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</si>
  <si>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</si>
  <si>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</si>
  <si>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</si>
  <si>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</si>
  <si>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</si>
  <si>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</si>
  <si>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</si>
  <si>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</si>
  <si>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</si>
  <si>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</si>
  <si>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</si>
  <si>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</si>
  <si>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</si>
  <si>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</si>
  <si>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</si>
  <si>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</si>
  <si>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</si>
  <si>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</si>
  <si>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</si>
  <si>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</si>
  <si>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</si>
  <si>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</si>
  <si>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</si>
  <si>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</si>
  <si>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</si>
  <si>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</si>
  <si>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</si>
  <si>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</si>
  <si>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</si>
  <si>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</si>
  <si>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</si>
  <si>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</si>
  <si>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</si>
  <si>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</si>
  <si>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</si>
  <si>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</si>
  <si>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</si>
  <si>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</si>
  <si>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</si>
  <si>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</si>
  <si>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</si>
  <si>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</si>
  <si>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</si>
  <si>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</si>
  <si>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</si>
  <si>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</si>
  <si>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</si>
  <si>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</si>
  <si>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</si>
  <si>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</si>
  <si>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</si>
  <si>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</si>
  <si>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</si>
  <si>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</si>
  <si>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</si>
  <si>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</si>
  <si>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</si>
  <si>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</si>
  <si>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</si>
  <si>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</si>
  <si>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</si>
  <si>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</si>
  <si>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</si>
  <si>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</si>
  <si>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</si>
  <si>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</si>
  <si>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</si>
  <si>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</si>
  <si>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</si>
  <si>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</si>
  <si>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</si>
  <si>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</si>
  <si>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</si>
  <si>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</si>
  <si>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</si>
  <si>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</si>
  <si>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</si>
  <si>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</si>
  <si>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</si>
  <si>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</si>
  <si>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</si>
  <si>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</si>
  <si>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</si>
  <si>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</si>
  <si>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</si>
  <si>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</si>
  <si>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</si>
  <si>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</si>
  <si>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</si>
  <si>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</si>
  <si>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</si>
  <si>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</si>
  <si>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</si>
  <si>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</si>
  <si>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</si>
  <si>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</si>
  <si>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</si>
  <si>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</si>
  <si>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</si>
  <si>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</si>
  <si>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</si>
  <si>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</si>
  <si>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</si>
  <si>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</si>
  <si>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</si>
  <si>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</si>
  <si>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</si>
  <si>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</si>
  <si>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</si>
  <si>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</si>
  <si>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</si>
  <si>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</si>
  <si>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</si>
  <si>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</si>
  <si>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</si>
  <si>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</si>
  <si>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</si>
  <si>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</si>
  <si>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</si>
  <si>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</si>
  <si>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</si>
  <si>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</si>
  <si>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</si>
  <si>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</si>
  <si>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</si>
  <si>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</si>
  <si>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</si>
  <si>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</si>
  <si>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</si>
  <si>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</si>
  <si>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</si>
  <si>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</si>
  <si>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</si>
  <si>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</si>
  <si>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</si>
  <si>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</si>
  <si>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</si>
  <si>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</si>
  <si>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</si>
  <si>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</si>
  <si>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</si>
  <si>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</si>
  <si>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</si>
  <si>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</si>
  <si>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</si>
  <si>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</si>
  <si>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</si>
  <si>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</si>
  <si>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</si>
  <si>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</si>
  <si>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</si>
  <si>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</si>
  <si>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</si>
  <si>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</si>
  <si>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</si>
  <si>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</si>
  <si>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</si>
  <si>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</si>
  <si>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</si>
  <si>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</si>
  <si>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</si>
  <si>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</si>
  <si>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</si>
  <si>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</si>
  <si>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</si>
  <si>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</si>
  <si>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</si>
  <si>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</si>
  <si>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</si>
  <si>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</si>
  <si>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</si>
  <si>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</si>
  <si>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</si>
  <si>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</si>
  <si>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</si>
  <si>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</si>
  <si>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</si>
  <si>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</si>
  <si>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</si>
  <si>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</si>
  <si>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</si>
  <si>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</si>
  <si>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</si>
  <si>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</si>
  <si>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</si>
  <si>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</si>
  <si>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</si>
  <si>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</si>
  <si>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</si>
  <si>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</si>
  <si>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</si>
  <si>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</si>
  <si>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</si>
  <si>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</si>
  <si>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</si>
  <si>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</si>
  <si>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</si>
  <si>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</si>
  <si>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</si>
  <si>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</si>
  <si>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</si>
  <si>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</si>
  <si>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</si>
  <si>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</si>
  <si>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</si>
  <si>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</si>
  <si>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</si>
  <si>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</si>
  <si>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</si>
  <si>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</si>
  <si>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</si>
  <si>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</si>
  <si>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</si>
  <si>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</si>
  <si>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</si>
  <si>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</si>
  <si>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</si>
  <si>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</si>
  <si>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</si>
  <si>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</si>
  <si>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</si>
  <si>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</si>
  <si>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</si>
  <si>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</si>
  <si>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</si>
  <si>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</si>
  <si>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</si>
  <si>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</si>
  <si>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</si>
  <si>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</si>
  <si>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</si>
  <si>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</si>
  <si>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</si>
  <si>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</si>
  <si>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</si>
  <si>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</si>
  <si>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</si>
  <si>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</si>
  <si>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</si>
  <si>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</si>
  <si>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</si>
  <si>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</si>
  <si>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</si>
  <si>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</si>
  <si>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</si>
  <si>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</si>
  <si>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</si>
  <si>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</si>
  <si>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</si>
  <si>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</si>
  <si>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</si>
  <si>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</si>
  <si>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</si>
  <si>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</si>
  <si>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</si>
  <si>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</si>
  <si>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</si>
  <si>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</si>
  <si>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</si>
  <si>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</si>
  <si>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</si>
  <si>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</si>
  <si>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</si>
  <si>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</si>
  <si>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</si>
  <si>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</si>
  <si>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</si>
  <si>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</si>
  <si>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</si>
  <si>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</si>
  <si>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</si>
  <si>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</si>
  <si>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</si>
  <si>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</si>
  <si>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</si>
  <si>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</si>
  <si>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</si>
  <si>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</si>
  <si>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</si>
  <si>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</si>
  <si>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</si>
  <si>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</si>
  <si>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</si>
  <si>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</si>
  <si>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</si>
  <si>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</si>
  <si>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</si>
  <si>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</si>
  <si>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</si>
  <si>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</si>
  <si>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</si>
  <si>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</si>
  <si>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</si>
  <si>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</si>
  <si>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</si>
  <si>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</si>
  <si>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</si>
  <si>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</si>
  <si>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</si>
  <si>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</si>
  <si>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</si>
  <si>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</si>
  <si>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</si>
  <si>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</si>
  <si>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</si>
  <si>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</si>
  <si>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</si>
  <si>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</si>
  <si>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</si>
  <si>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</si>
  <si>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</si>
  <si>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</si>
  <si>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</si>
  <si>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</si>
  <si>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</si>
  <si>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</si>
  <si>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</si>
  <si>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</si>
  <si>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</si>
  <si>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</si>
  <si>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</si>
  <si>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</si>
  <si>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</si>
  <si>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</si>
  <si>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</si>
  <si>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</si>
  <si>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</si>
  <si>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</si>
  <si>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</si>
  <si>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</si>
  <si>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</si>
  <si>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</si>
  <si>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</si>
  <si>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</si>
  <si>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</si>
  <si>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</si>
  <si>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</si>
  <si>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</si>
  <si>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</si>
  <si>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</si>
  <si>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</si>
  <si>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</si>
  <si>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</si>
  <si>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</si>
  <si>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</si>
  <si>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</si>
  <si>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</si>
  <si>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</si>
  <si>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</si>
  <si>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</si>
  <si>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</si>
  <si>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</si>
  <si>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</si>
  <si>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</si>
  <si>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</si>
  <si>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</si>
  <si>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</si>
  <si>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</si>
  <si>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</si>
  <si>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</si>
  <si>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</si>
  <si>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</si>
  <si>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</si>
  <si>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</si>
  <si>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</si>
  <si>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</si>
  <si>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</si>
  <si>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</si>
  <si>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</si>
  <si>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</si>
  <si>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</si>
  <si>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</si>
  <si>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</si>
  <si>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</si>
  <si>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</si>
  <si>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</si>
  <si>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</si>
  <si>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</si>
  <si>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</si>
  <si>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</si>
  <si>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</si>
  <si>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</si>
  <si>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</si>
  <si>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</si>
  <si>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</si>
  <si>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</si>
  <si>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</si>
  <si>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</si>
  <si>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</si>
  <si>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</si>
  <si>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</si>
  <si>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</si>
  <si>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</si>
  <si>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</si>
  <si>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</si>
  <si>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</si>
  <si>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</si>
  <si>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</si>
  <si>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</si>
  <si>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</si>
  <si>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</si>
  <si>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</si>
  <si>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</si>
  <si>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</si>
  <si>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</si>
  <si>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</si>
  <si>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</si>
  <si>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</si>
  <si>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</si>
  <si>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</si>
  <si>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</si>
  <si>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</si>
  <si>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</si>
  <si>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</si>
  <si>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</si>
  <si>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</si>
  <si>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</si>
  <si>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</si>
  <si>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</si>
  <si>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</si>
  <si>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</si>
  <si>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</si>
  <si>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</si>
  <si>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</si>
  <si>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</si>
  <si>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</si>
  <si>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</si>
  <si>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</si>
  <si>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</si>
  <si>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</si>
  <si>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</si>
  <si>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</si>
  <si>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</si>
  <si>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</si>
  <si>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</si>
  <si>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</si>
  <si>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</si>
  <si>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</si>
  <si>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</si>
  <si>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</si>
  <si>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</si>
  <si>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</si>
  <si>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</si>
  <si>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</si>
  <si>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</si>
  <si>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</si>
  <si>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</si>
  <si>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</si>
  <si>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</si>
  <si>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</si>
  <si>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</si>
  <si>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</si>
  <si>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</si>
  <si>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</si>
  <si>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</si>
  <si>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</si>
  <si>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</si>
  <si>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</si>
  <si>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</si>
  <si>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</si>
  <si>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</si>
  <si>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</si>
  <si>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</si>
  <si>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</si>
  <si>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</si>
  <si>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</si>
  <si>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</si>
  <si>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</si>
  <si>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</si>
  <si>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</si>
  <si>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</si>
  <si>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</si>
  <si>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</si>
  <si>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</si>
  <si>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</si>
  <si>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</si>
  <si>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</si>
  <si>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</si>
  <si>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</si>
  <si>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</si>
  <si>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</si>
  <si>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</si>
  <si>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</si>
  <si>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</si>
  <si>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</si>
  <si>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</si>
  <si>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</si>
  <si>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</si>
  <si>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</si>
  <si>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</si>
  <si>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</si>
  <si>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</si>
  <si>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</si>
  <si>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</si>
  <si>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</si>
  <si>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</si>
  <si>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</si>
  <si>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</si>
  <si>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</si>
  <si>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</si>
  <si>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</si>
  <si>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</si>
  <si>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</si>
  <si>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</si>
  <si>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</si>
  <si>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</si>
  <si>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</si>
  <si>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</si>
  <si>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</si>
  <si>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</si>
  <si>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</si>
  <si>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</si>
  <si>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</si>
  <si>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</si>
  <si>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</si>
  <si>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</si>
  <si>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</si>
  <si>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</si>
  <si>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</si>
  <si>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</si>
  <si>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</si>
  <si>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</si>
  <si>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</si>
  <si>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</si>
  <si>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</si>
  <si>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</si>
  <si>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</si>
  <si>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</si>
  <si>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</si>
  <si>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</si>
  <si>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</si>
  <si>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</si>
  <si>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</si>
  <si>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</si>
  <si>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</si>
  <si>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</si>
  <si>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</si>
  <si>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</si>
  <si>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</si>
  <si>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</si>
  <si>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</si>
  <si>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</si>
  <si>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</si>
  <si>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</si>
  <si>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</si>
  <si>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</si>
  <si>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</si>
  <si>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</si>
  <si>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</si>
  <si>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</si>
  <si>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</si>
  <si>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</si>
  <si>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</si>
  <si>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</si>
  <si>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</si>
  <si>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</si>
  <si>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</si>
  <si>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</si>
  <si>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</si>
  <si>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</si>
  <si>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</si>
  <si>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</si>
  <si>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</si>
  <si>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</si>
  <si>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</si>
  <si>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</si>
  <si>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</si>
  <si>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</si>
  <si>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</si>
  <si>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</si>
  <si>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</si>
  <si>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</si>
  <si>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</si>
  <si>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</si>
  <si>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</si>
  <si>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</si>
  <si>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</si>
  <si>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</si>
  <si>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</si>
  <si>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</si>
  <si>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</si>
  <si>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</si>
  <si>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</si>
  <si>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</si>
  <si>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</si>
  <si>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</si>
  <si>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</si>
  <si>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</si>
  <si>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</si>
  <si>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</si>
  <si>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</si>
  <si>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</si>
  <si>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</si>
  <si>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</si>
  <si>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</si>
  <si>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</si>
  <si>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</si>
  <si>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</si>
  <si>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</si>
  <si>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</si>
  <si>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</si>
  <si>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</si>
  <si>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</si>
  <si>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</si>
  <si>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</si>
  <si>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</si>
  <si>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</si>
  <si>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</si>
  <si>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</si>
  <si>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</si>
  <si>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</si>
  <si>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</si>
  <si>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</si>
  <si>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</si>
  <si>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</si>
  <si>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</si>
  <si>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</si>
  <si>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</si>
  <si>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</si>
  <si>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</si>
  <si>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</si>
  <si>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</si>
  <si>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</si>
  <si>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</si>
  <si>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</si>
  <si>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</si>
  <si>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</si>
  <si>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</si>
  <si>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</si>
  <si>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</si>
  <si>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</si>
  <si>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</si>
  <si>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</si>
  <si>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</si>
  <si>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</si>
  <si>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</si>
  <si>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</si>
  <si>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</si>
  <si>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</si>
  <si>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</si>
  <si>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</si>
  <si>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</si>
  <si>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</si>
  <si>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</si>
  <si>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</si>
  <si>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</si>
  <si>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</si>
  <si>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</si>
  <si>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</si>
  <si>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</si>
  <si>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</si>
  <si>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</si>
  <si>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</si>
  <si>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</si>
  <si>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</si>
  <si>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</si>
  <si>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</si>
  <si>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</si>
  <si>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</si>
  <si>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</si>
  <si>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</si>
  <si>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</si>
  <si>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</si>
  <si>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</si>
  <si>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</si>
  <si>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</si>
  <si>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</si>
  <si>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</si>
  <si>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</si>
  <si>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</si>
  <si>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</si>
  <si>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</si>
  <si>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</si>
  <si>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</si>
  <si>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</si>
  <si>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</si>
  <si>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</si>
  <si>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</si>
  <si>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</si>
  <si>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</si>
  <si>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</si>
  <si>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</si>
  <si>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</si>
  <si>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</si>
  <si>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</si>
  <si>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</si>
  <si>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</si>
  <si>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</si>
  <si>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</si>
  <si>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</si>
  <si>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</si>
  <si>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</si>
  <si>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</si>
  <si>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</si>
  <si>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</si>
  <si>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</si>
  <si>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</si>
  <si>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</si>
  <si>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</si>
  <si>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</si>
  <si>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</si>
  <si>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</si>
  <si>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</si>
  <si>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</si>
  <si>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</si>
  <si>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</si>
  <si>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</si>
  <si>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</si>
  <si>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</si>
  <si>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</si>
  <si>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</si>
  <si>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</si>
  <si>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</si>
  <si>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</si>
  <si>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</si>
  <si>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</si>
  <si>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</si>
  <si>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</si>
  <si>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</si>
  <si>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</si>
  <si>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</si>
  <si>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</si>
  <si>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</si>
  <si>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</si>
  <si>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</si>
  <si>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</si>
  <si>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</si>
  <si>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</si>
  <si>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</si>
  <si>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</si>
  <si>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</si>
  <si>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</si>
  <si>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</si>
  <si>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</si>
  <si>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</si>
  <si>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</si>
  <si>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</si>
  <si>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</si>
  <si>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</si>
  <si>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</si>
  <si>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</si>
  <si>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</si>
  <si>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</si>
  <si>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</si>
  <si>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</si>
  <si>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</si>
  <si>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</si>
  <si>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</si>
  <si>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</si>
  <si>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</si>
  <si>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</si>
  <si>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</si>
  <si>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</si>
  <si>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</si>
  <si>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</si>
  <si>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</si>
  <si>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</si>
  <si>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</si>
  <si>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</si>
  <si>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</si>
  <si>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</si>
  <si>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</si>
  <si>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</si>
  <si>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</si>
  <si>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</si>
  <si>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</si>
  <si>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</si>
  <si>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</si>
  <si>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</si>
  <si>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</si>
  <si>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</si>
  <si>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</si>
  <si>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</si>
  <si>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</si>
  <si>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</si>
  <si>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</si>
  <si>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</si>
  <si>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</si>
  <si>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</si>
  <si>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</si>
  <si>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</si>
  <si>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</si>
  <si>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</si>
  <si>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</si>
  <si>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</si>
  <si>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</si>
  <si>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</si>
  <si>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</si>
  <si>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</si>
  <si>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</si>
  <si>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</si>
  <si>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</si>
  <si>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</si>
  <si>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</si>
  <si>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</si>
  <si>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</si>
  <si>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</si>
  <si>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</si>
  <si>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</si>
  <si>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</si>
  <si>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</si>
  <si>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</si>
  <si>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</si>
  <si>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</si>
  <si>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</si>
  <si>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</si>
  <si>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</si>
  <si>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</si>
  <si>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</si>
  <si>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</si>
  <si>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</si>
  <si>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</si>
  <si>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</si>
  <si>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</si>
  <si>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</si>
  <si>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</si>
  <si>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</si>
  <si>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</si>
  <si>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</si>
  <si>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</si>
  <si>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</si>
  <si>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</si>
  <si>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</si>
  <si>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</si>
  <si>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</si>
  <si>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</si>
  <si>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</si>
  <si>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</si>
  <si>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</si>
  <si>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</si>
  <si>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</si>
  <si>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</si>
  <si>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</si>
  <si>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</si>
  <si>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</si>
  <si>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</si>
  <si>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</si>
  <si>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</si>
  <si>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</si>
  <si>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</si>
  <si>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</si>
  <si>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</si>
  <si>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</si>
  <si>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</si>
  <si>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</si>
  <si>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</si>
  <si>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</si>
  <si>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</si>
  <si>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</si>
  <si>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</si>
  <si>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</si>
  <si>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</si>
  <si>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</si>
  <si>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</si>
  <si>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</si>
  <si>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</si>
  <si>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</si>
  <si>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</si>
  <si>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</si>
  <si>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</si>
  <si>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</si>
  <si>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</si>
  <si>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</si>
  <si>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</si>
  <si>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</si>
  <si>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</si>
  <si>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</si>
  <si>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</si>
  <si>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</si>
  <si>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</si>
  <si>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</si>
  <si>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</si>
  <si>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</si>
  <si>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</si>
  <si>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</si>
  <si>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</si>
  <si>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</si>
  <si>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</si>
  <si>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</si>
  <si>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</si>
  <si>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</si>
  <si>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</si>
  <si>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</si>
  <si>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</si>
  <si>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</si>
  <si>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</si>
  <si>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</si>
  <si>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</si>
  <si>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</si>
  <si>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</si>
  <si>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</si>
  <si>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</si>
  <si>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</si>
  <si>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</si>
  <si>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</si>
  <si>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</si>
  <si>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</si>
  <si>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</si>
  <si>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</si>
  <si>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</si>
  <si>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</si>
  <si>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</si>
  <si>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</si>
  <si>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</si>
  <si>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</si>
  <si>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</si>
  <si>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</si>
  <si>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</si>
  <si>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</si>
  <si>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</si>
  <si>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</si>
  <si>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</si>
  <si>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</si>
  <si>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</si>
  <si>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</si>
  <si>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</si>
  <si>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</si>
  <si>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</si>
  <si>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</si>
  <si>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</si>
  <si>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</si>
  <si>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</si>
  <si>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</si>
  <si>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</si>
  <si>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</si>
  <si>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</si>
  <si>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</si>
  <si>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</si>
  <si>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</si>
  <si>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</si>
  <si>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</si>
  <si>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</si>
  <si>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</si>
  <si>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</si>
  <si>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</si>
  <si>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</si>
  <si>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</si>
  <si>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</si>
  <si>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</si>
  <si>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</si>
  <si>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</si>
  <si>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</si>
  <si>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</si>
  <si>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</si>
  <si>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</si>
  <si>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</si>
  <si>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</si>
  <si>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</si>
  <si>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</si>
  <si>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</si>
  <si>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</si>
  <si>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</si>
  <si>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</si>
  <si>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</si>
  <si>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</si>
  <si>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</si>
  <si>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</si>
  <si>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</si>
  <si>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</si>
  <si>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</si>
  <si>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</si>
  <si>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</si>
  <si>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</si>
  <si>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</si>
  <si>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</si>
  <si>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</si>
  <si>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</si>
  <si>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</si>
  <si>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</si>
  <si>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</si>
  <si>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</si>
  <si>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</si>
  <si>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</si>
  <si>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</si>
  <si>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</si>
  <si>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</si>
  <si>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</si>
  <si>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</si>
  <si>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</si>
  <si>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</si>
  <si>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</si>
  <si>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</si>
  <si>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</si>
  <si>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</si>
  <si>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</si>
  <si>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</si>
  <si>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</si>
  <si>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</si>
  <si>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</si>
  <si>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</si>
  <si>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</si>
  <si>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</si>
  <si>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</si>
  <si>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</si>
  <si>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</si>
  <si>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</si>
  <si>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</si>
  <si>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</si>
  <si>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</si>
  <si>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</si>
  <si>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</si>
  <si>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</si>
  <si>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</si>
  <si>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</si>
  <si>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</si>
  <si>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</si>
  <si>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</si>
  <si>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</si>
  <si>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</si>
  <si>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</si>
  <si>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</si>
  <si>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</si>
  <si>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</si>
  <si>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</si>
  <si>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</si>
  <si>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</si>
  <si>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</si>
  <si>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</si>
  <si>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</si>
  <si>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</si>
  <si>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</si>
  <si>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</si>
  <si>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</si>
  <si>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</si>
  <si>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</si>
  <si>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</si>
  <si>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</si>
  <si>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</si>
  <si>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</si>
  <si>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</si>
  <si>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</si>
  <si>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</si>
  <si>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</si>
  <si>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</si>
  <si>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</si>
  <si>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</si>
  <si>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</si>
  <si>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</si>
  <si>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</si>
  <si>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</si>
  <si>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</si>
  <si>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</si>
  <si>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</si>
  <si>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</si>
  <si>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</si>
  <si>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</si>
  <si>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</si>
  <si>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</si>
  <si>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</si>
  <si>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</si>
  <si>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</si>
  <si>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</si>
  <si>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</si>
  <si>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</si>
  <si>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</si>
  <si>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</si>
  <si>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</si>
  <si>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</si>
  <si>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</si>
  <si>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</si>
  <si>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</si>
  <si>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</si>
  <si>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</si>
  <si>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</si>
  <si>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</si>
  <si>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</si>
  <si>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</si>
  <si>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</si>
  <si>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</si>
  <si>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</si>
  <si>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</si>
  <si>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</si>
  <si>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</si>
  <si>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</si>
  <si>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</si>
  <si>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</si>
  <si>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</si>
  <si>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</si>
  <si>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</si>
  <si>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</si>
  <si>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</si>
  <si>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</si>
  <si>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</si>
  <si>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</si>
  <si>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</si>
  <si>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</si>
  <si>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</si>
  <si>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</si>
  <si>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</si>
  <si>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</si>
  <si>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</si>
  <si>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</si>
  <si>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</si>
  <si>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</si>
  <si>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</si>
  <si>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</si>
  <si>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</si>
  <si>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</si>
  <si>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</si>
  <si>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</si>
  <si>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</si>
  <si>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</si>
  <si>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</si>
  <si>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</si>
  <si>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</si>
  <si>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</si>
  <si>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</si>
  <si>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</si>
  <si>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</si>
  <si>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</si>
  <si>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</si>
  <si>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</si>
  <si>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</si>
  <si>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</si>
  <si>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</si>
  <si>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</si>
  <si>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</si>
  <si>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</si>
  <si>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</si>
  <si>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</si>
  <si>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</si>
  <si>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</si>
  <si>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</si>
  <si>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</si>
  <si>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</si>
  <si>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</si>
  <si>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</si>
  <si>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</si>
  <si>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</si>
  <si>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</si>
  <si>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</si>
  <si>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</si>
  <si>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</si>
  <si>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</si>
  <si>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</si>
  <si>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</si>
  <si>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</si>
  <si>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</si>
  <si>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</si>
  <si>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</si>
  <si>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</si>
  <si>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</si>
  <si>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</si>
  <si>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</si>
  <si>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</si>
  <si>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</si>
  <si>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</si>
  <si>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</si>
  <si>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</si>
  <si>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</si>
  <si>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</si>
  <si>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</si>
  <si>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</si>
  <si>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</si>
  <si>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</si>
  <si>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</si>
  <si>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</si>
  <si>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</si>
  <si>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</si>
  <si>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</si>
  <si>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</si>
  <si>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</si>
  <si>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</si>
  <si>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</si>
  <si>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</si>
  <si>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</si>
  <si>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</si>
  <si>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</si>
  <si>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</si>
  <si>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</si>
  <si>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</si>
  <si>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</si>
  <si>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</si>
  <si>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</si>
  <si>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</si>
  <si>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</si>
  <si>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</si>
  <si>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</si>
  <si>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</si>
  <si>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</si>
  <si>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</si>
  <si>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</si>
  <si>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</si>
  <si>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</si>
  <si>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</si>
  <si>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</si>
  <si>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</si>
  <si>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</si>
  <si>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</si>
  <si>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</si>
  <si>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</si>
  <si>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</si>
  <si>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</si>
  <si>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</si>
  <si>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</si>
  <si>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</si>
  <si>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</si>
  <si>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</si>
  <si>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</si>
  <si>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</si>
  <si>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</si>
  <si>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</si>
  <si>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</si>
  <si>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</si>
  <si>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</si>
  <si>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</si>
  <si>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</si>
  <si>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</si>
  <si>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</si>
  <si>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</si>
  <si>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</si>
  <si>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</si>
  <si>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</si>
  <si>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</si>
  <si>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</si>
  <si>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</si>
  <si>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</si>
  <si>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</si>
  <si>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</si>
  <si>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</si>
  <si>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</si>
  <si>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</si>
  <si>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</si>
  <si>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</si>
  <si>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</si>
  <si>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</si>
  <si>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</si>
  <si>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</si>
  <si>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</si>
  <si>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</si>
  <si>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</si>
  <si>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</si>
  <si>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</si>
  <si>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</si>
  <si>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</si>
  <si>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</si>
  <si>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</si>
  <si>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</si>
  <si>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</si>
  <si>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</si>
  <si>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</si>
  <si>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</si>
  <si>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</si>
  <si>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</si>
  <si>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</si>
  <si>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</si>
  <si>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</si>
  <si>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</si>
  <si>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</si>
  <si>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</si>
  <si>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</si>
  <si>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</si>
  <si>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</si>
  <si>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</si>
  <si>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</si>
  <si>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</si>
  <si>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</si>
  <si>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</si>
  <si>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</si>
  <si>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</si>
  <si>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</si>
  <si>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</si>
  <si>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</si>
  <si>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</si>
  <si>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</si>
  <si>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</si>
  <si>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</si>
  <si>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</si>
  <si>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</si>
  <si>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</si>
  <si>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</si>
  <si>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</si>
  <si>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</si>
  <si>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</si>
  <si>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</si>
  <si>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</si>
  <si>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</si>
  <si>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</si>
  <si>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</si>
  <si>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</si>
  <si>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</si>
  <si>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</si>
  <si>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</si>
  <si>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</si>
  <si>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</si>
  <si>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</si>
  <si>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</si>
  <si>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</si>
  <si>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</si>
  <si>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</si>
  <si>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</si>
  <si>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</si>
  <si>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</si>
  <si>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</si>
  <si>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</si>
  <si>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</si>
  <si>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</si>
  <si>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</si>
  <si>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</si>
  <si>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</si>
  <si>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</si>
  <si>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</si>
  <si>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</si>
  <si>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</si>
  <si>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</si>
  <si>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</si>
  <si>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</si>
  <si>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</si>
  <si>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</si>
  <si>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</si>
  <si>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</si>
  <si>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</si>
  <si>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</si>
  <si>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</si>
  <si>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</si>
  <si>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</si>
  <si>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</si>
  <si>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</si>
  <si>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</si>
  <si>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</si>
  <si>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</si>
  <si>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</si>
  <si>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</si>
  <si>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</si>
  <si>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</si>
  <si>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</si>
  <si>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</si>
  <si>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</si>
  <si>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</si>
  <si>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</si>
  <si>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</si>
  <si>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</si>
  <si>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</si>
  <si>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</si>
  <si>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</si>
  <si>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</si>
  <si>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</si>
  <si>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</si>
  <si>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</si>
  <si>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</si>
  <si>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</si>
  <si>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</si>
  <si>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</si>
  <si>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</si>
  <si>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</si>
  <si>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</si>
  <si>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</si>
  <si>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</si>
  <si>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</si>
  <si>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</si>
  <si>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</si>
  <si>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</si>
  <si>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</si>
  <si>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</si>
  <si>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</si>
  <si>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</si>
  <si>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</si>
  <si>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</si>
  <si>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</si>
  <si>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</si>
  <si>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</si>
  <si>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</si>
  <si>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</si>
  <si>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</si>
  <si>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</si>
  <si>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</si>
  <si>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</si>
  <si>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</si>
  <si>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</si>
  <si>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</si>
  <si>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</si>
  <si>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</si>
  <si>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</si>
  <si>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</si>
  <si>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</si>
  <si>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</si>
  <si>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</si>
  <si>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</si>
  <si>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</si>
  <si>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</si>
  <si>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</si>
  <si>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</si>
  <si>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</si>
  <si>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</si>
  <si>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</si>
  <si>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</si>
  <si>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</si>
  <si>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</si>
  <si>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</si>
  <si>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</si>
  <si>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</si>
  <si>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</si>
  <si>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</si>
  <si>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</si>
  <si>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</si>
  <si>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</si>
  <si>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</si>
  <si>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</si>
  <si>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</si>
  <si>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</si>
  <si>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</si>
  <si>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</si>
  <si>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</si>
  <si>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</si>
  <si>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</si>
  <si>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</si>
  <si>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</si>
  <si>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</si>
  <si>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</si>
  <si>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</si>
  <si>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</si>
  <si>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</si>
  <si>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</si>
  <si>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</si>
  <si>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</si>
  <si>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</si>
  <si>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</si>
  <si>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</si>
  <si>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</si>
  <si>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</si>
  <si>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</si>
  <si>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</si>
  <si>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</si>
  <si>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</si>
  <si>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</si>
  <si>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</si>
  <si>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</si>
  <si>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</si>
  <si>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</si>
  <si>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</si>
  <si>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</si>
  <si>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</si>
  <si>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</si>
  <si>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</si>
  <si>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</si>
  <si>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</si>
  <si>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</si>
  <si>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</si>
  <si>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</si>
  <si>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</si>
  <si>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</si>
  <si>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</si>
  <si>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</si>
  <si>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</si>
  <si>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</si>
  <si>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</si>
  <si>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</si>
  <si>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</si>
  <si>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</si>
  <si>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</si>
  <si>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</si>
  <si>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</si>
  <si>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</si>
  <si>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</si>
  <si>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</si>
  <si>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</si>
  <si>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</si>
  <si>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</si>
  <si>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</si>
  <si>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</si>
  <si>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</si>
  <si>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</si>
  <si>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</si>
  <si>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</si>
  <si>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</si>
  <si>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</si>
  <si>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</si>
  <si>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</si>
  <si>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</si>
  <si>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</si>
  <si>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</si>
  <si>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</si>
  <si>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</si>
  <si>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</si>
  <si>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</si>
  <si>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</si>
  <si>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</si>
  <si>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</si>
  <si>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</si>
  <si>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</si>
  <si>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</si>
  <si>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</si>
  <si>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</si>
  <si>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</si>
  <si>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</si>
  <si>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</si>
  <si>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</si>
  <si>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</si>
  <si>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</si>
  <si>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</si>
  <si>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</si>
  <si>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</si>
  <si>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</si>
  <si>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</si>
  <si>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</si>
  <si>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</si>
  <si>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</si>
  <si>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</si>
  <si>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</si>
  <si>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</si>
  <si>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</si>
  <si>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</si>
  <si>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</si>
  <si>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</si>
  <si>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</si>
  <si>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</si>
  <si>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</si>
  <si>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</si>
  <si>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</si>
  <si>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</si>
  <si>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</si>
  <si>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</si>
  <si>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</si>
  <si>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</si>
  <si>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</si>
  <si>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</si>
  <si>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</si>
  <si>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</si>
  <si>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</si>
  <si>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</si>
  <si>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</si>
  <si>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</si>
  <si>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</si>
  <si>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</si>
  <si>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</si>
  <si>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</si>
  <si>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</si>
  <si>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</si>
  <si>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</si>
  <si>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</si>
  <si>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</si>
  <si>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</si>
  <si>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</si>
  <si>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</si>
  <si>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</si>
  <si>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</si>
  <si>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</si>
  <si>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</si>
  <si>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</si>
  <si>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</si>
  <si>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</si>
  <si>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</si>
  <si>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</si>
  <si>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</si>
  <si>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</si>
  <si>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</si>
  <si>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</si>
  <si>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</si>
  <si>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</si>
  <si>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</si>
  <si>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</si>
  <si>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</si>
  <si>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</si>
  <si>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</si>
  <si>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</si>
  <si>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</si>
  <si>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</si>
  <si>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</si>
  <si>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</si>
  <si>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</si>
  <si>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</si>
  <si>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</si>
  <si>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</si>
  <si>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</si>
  <si>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</si>
  <si>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</si>
  <si>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</si>
  <si>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</si>
  <si>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</si>
  <si>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</si>
  <si>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</si>
  <si>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</si>
  <si>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</si>
  <si>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</si>
  <si>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</si>
  <si>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</si>
  <si>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</si>
  <si>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</si>
  <si>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</si>
  <si>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</si>
  <si>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</si>
  <si>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</si>
  <si>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</si>
  <si>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</si>
  <si>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</si>
  <si>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</si>
  <si>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</si>
  <si>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</si>
  <si>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</si>
  <si>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</si>
  <si>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</si>
  <si>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</si>
  <si>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</si>
  <si>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</si>
  <si>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</si>
  <si>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</si>
  <si>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</si>
  <si>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</si>
  <si>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</si>
  <si>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</si>
  <si>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</si>
  <si>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</si>
  <si>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</si>
  <si>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</si>
  <si>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</si>
  <si>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</si>
  <si>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</si>
  <si>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</si>
  <si>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</si>
  <si>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</si>
  <si>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</si>
  <si>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</si>
  <si>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</si>
  <si>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</si>
  <si>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</si>
  <si>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</si>
  <si>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</si>
  <si>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</si>
  <si>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</si>
  <si>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</si>
  <si>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</si>
  <si>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</si>
  <si>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</si>
  <si>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</si>
  <si>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</si>
  <si>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</si>
  <si>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</si>
  <si>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</si>
  <si>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</si>
  <si>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</si>
  <si>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</si>
  <si>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</si>
  <si>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</si>
  <si>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</si>
  <si>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</si>
  <si>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</si>
  <si>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</si>
  <si>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</si>
  <si>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</si>
  <si>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</si>
  <si>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</si>
  <si>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</si>
  <si>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</si>
  <si>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</si>
  <si>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</si>
  <si>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</si>
  <si>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</si>
  <si>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</si>
  <si>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</si>
  <si>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</si>
  <si>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</si>
  <si>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</si>
  <si>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</si>
  <si>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</si>
  <si>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</si>
  <si>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</si>
  <si>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</si>
  <si>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</si>
  <si>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</si>
  <si>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</si>
  <si>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</si>
  <si>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</si>
  <si>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</si>
  <si>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</si>
  <si>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</si>
  <si>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</si>
  <si>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</si>
  <si>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</si>
  <si>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</si>
  <si>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</si>
  <si>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</si>
  <si>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</si>
  <si>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</si>
  <si>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</si>
  <si>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</si>
  <si>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</si>
  <si>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</si>
  <si>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</si>
  <si>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</si>
  <si>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</si>
  <si>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</si>
  <si>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</si>
  <si>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</si>
  <si>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</si>
  <si>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</si>
  <si>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</si>
  <si>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</si>
  <si>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</si>
  <si>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</si>
  <si>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</si>
  <si>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</si>
  <si>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</si>
  <si>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</si>
  <si>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</si>
  <si>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</si>
  <si>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</si>
  <si>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</si>
  <si>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</si>
  <si>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</si>
  <si>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</si>
  <si>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</si>
  <si>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</si>
  <si>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</si>
  <si>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</si>
  <si>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</si>
  <si>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</si>
  <si>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</si>
  <si>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</si>
  <si>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</si>
  <si>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</si>
  <si>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</si>
  <si>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</si>
  <si>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</si>
  <si>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</si>
  <si>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</si>
  <si>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</si>
  <si>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</si>
  <si>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</si>
  <si>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</si>
  <si>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</si>
  <si>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</si>
  <si>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</si>
  <si>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</si>
  <si>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</si>
  <si>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</si>
  <si>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</si>
  <si>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</si>
  <si>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</si>
  <si>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</si>
  <si>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</si>
  <si>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</si>
  <si>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</si>
  <si>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</si>
  <si>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</si>
  <si>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</si>
  <si>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</si>
  <si>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</si>
  <si>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</si>
  <si>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</si>
  <si>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</si>
  <si>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</si>
  <si>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</si>
  <si>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</si>
  <si>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</si>
  <si>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</si>
  <si>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</si>
  <si>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</si>
  <si>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</si>
  <si>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</si>
  <si>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</si>
  <si>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</si>
  <si>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</si>
  <si>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</si>
  <si>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</si>
  <si>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</si>
  <si>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</si>
  <si>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</si>
  <si>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</si>
  <si>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</si>
  <si>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</si>
  <si>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</si>
  <si>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</si>
  <si>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</si>
  <si>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</si>
  <si>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</si>
  <si>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</si>
  <si>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</si>
  <si>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</si>
  <si>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</si>
  <si>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</si>
  <si>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</si>
  <si>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</si>
  <si>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</si>
  <si>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</si>
  <si>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</si>
  <si>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</si>
  <si>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</si>
  <si>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</si>
  <si>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</si>
  <si>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</si>
  <si>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</si>
  <si>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</si>
  <si>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</si>
  <si>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</si>
  <si>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</si>
  <si>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</si>
  <si>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</si>
  <si>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</si>
  <si>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</si>
  <si>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</si>
  <si>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</si>
  <si>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</si>
  <si>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</si>
  <si>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</si>
  <si>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</si>
  <si>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</si>
  <si>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</si>
  <si>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</si>
  <si>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</si>
  <si>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</si>
  <si>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</si>
  <si>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</si>
  <si>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</si>
  <si>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</si>
  <si>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</si>
  <si>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</si>
  <si>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</si>
  <si>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</si>
  <si>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</si>
  <si>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</si>
  <si>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</si>
  <si>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</si>
  <si>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</si>
  <si>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</si>
  <si>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</si>
  <si>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</si>
  <si>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</si>
  <si>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</si>
  <si>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</si>
  <si>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</si>
  <si>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</si>
  <si>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</si>
  <si>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</si>
  <si>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</si>
  <si>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</si>
  <si>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</si>
  <si>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</si>
  <si>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</si>
  <si>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</si>
  <si>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</si>
  <si>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</si>
  <si>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</si>
  <si>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</si>
  <si>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</si>
  <si>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</si>
  <si>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</si>
  <si>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</si>
  <si>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</si>
  <si>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</si>
  <si>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</si>
  <si>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</si>
  <si>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</si>
  <si>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</si>
  <si>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</si>
  <si>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</si>
  <si>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</si>
  <si>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</si>
  <si>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</si>
  <si>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</si>
  <si>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</si>
  <si>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</si>
  <si>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</si>
  <si>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</si>
  <si>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</si>
  <si>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</si>
  <si>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</si>
  <si>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</si>
  <si>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</si>
  <si>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</si>
  <si>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</si>
  <si>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</si>
  <si>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</si>
  <si>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</si>
  <si>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</si>
  <si>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</si>
  <si>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</si>
  <si>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</si>
  <si>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</si>
  <si>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</si>
  <si>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</si>
  <si>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</si>
  <si>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</si>
  <si>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</si>
  <si>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</si>
  <si>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</si>
  <si>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</si>
  <si>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</si>
  <si>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</si>
  <si>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</si>
  <si>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</si>
  <si>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</si>
  <si>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</si>
  <si>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</si>
  <si>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</si>
  <si>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</si>
  <si>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</si>
  <si>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</si>
  <si>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</si>
  <si>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</si>
  <si>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</si>
  <si>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</si>
  <si>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</si>
  <si>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</si>
  <si>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</si>
  <si>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</si>
  <si>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</si>
  <si>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</si>
  <si>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</si>
  <si>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</si>
  <si>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</si>
  <si>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</si>
  <si>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</si>
  <si>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</si>
  <si>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</si>
  <si>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</si>
  <si>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</si>
  <si>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</si>
  <si>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</si>
  <si>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</si>
  <si>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</si>
  <si>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</si>
  <si>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</si>
  <si>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</si>
  <si>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</si>
  <si>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</si>
  <si>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</si>
  <si>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</si>
  <si>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</si>
  <si>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</si>
  <si>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</si>
  <si>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</si>
  <si>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</si>
  <si>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</si>
  <si>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</si>
  <si>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</si>
  <si>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</si>
  <si>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</si>
  <si>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</si>
  <si>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</si>
  <si>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</si>
  <si>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</si>
  <si>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</si>
  <si>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</si>
  <si>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</si>
  <si>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</si>
  <si>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</si>
  <si>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</si>
  <si>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</si>
  <si>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</si>
  <si>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</si>
  <si>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</si>
  <si>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</si>
  <si>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</si>
  <si>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</si>
  <si>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</si>
  <si>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</si>
  <si>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</si>
  <si>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</si>
  <si>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</si>
  <si>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</si>
  <si>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</si>
  <si>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</si>
  <si>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</si>
  <si>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</si>
  <si>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</si>
  <si>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</si>
  <si>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</si>
  <si>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</si>
  <si>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</si>
  <si>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</si>
  <si>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</si>
  <si>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</si>
  <si>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</si>
  <si>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</si>
  <si>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</si>
  <si>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</si>
  <si>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</si>
  <si>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</si>
  <si>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</si>
  <si>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</si>
  <si>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</si>
  <si>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</si>
  <si>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</si>
  <si>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</si>
  <si>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</si>
  <si>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</si>
  <si>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</si>
  <si>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</si>
  <si>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</si>
  <si>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</si>
  <si>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</si>
  <si>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</si>
  <si>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</si>
  <si>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</si>
  <si>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</si>
  <si>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</si>
  <si>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</si>
  <si>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</si>
  <si>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</si>
  <si>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</si>
  <si>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</si>
  <si>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</si>
  <si>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</si>
  <si>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</si>
  <si>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</si>
  <si>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</si>
  <si>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</si>
  <si>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</si>
  <si>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</si>
  <si>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</si>
  <si>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</si>
  <si>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</si>
  <si>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</si>
  <si>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</si>
  <si>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</si>
  <si>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</si>
  <si>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</si>
  <si>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</si>
  <si>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</si>
  <si>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</si>
  <si>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</si>
  <si>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</si>
  <si>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</si>
  <si>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</si>
  <si>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</si>
  <si>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</si>
  <si>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</si>
  <si>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</si>
  <si>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</si>
  <si>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</si>
  <si>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</si>
  <si>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</si>
  <si>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</si>
  <si>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</si>
  <si>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</si>
  <si>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</si>
  <si>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</si>
  <si>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</si>
  <si>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</si>
  <si>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</si>
  <si>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</si>
  <si>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</si>
  <si>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</si>
  <si>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</si>
  <si>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</si>
  <si>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</si>
  <si>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</si>
  <si>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</si>
  <si>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</si>
  <si>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</si>
  <si>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</si>
  <si>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</si>
  <si>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</si>
  <si>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</si>
  <si>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</si>
  <si>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</si>
  <si>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</si>
  <si>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</si>
  <si>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</si>
  <si>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</si>
  <si>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</si>
  <si>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</si>
  <si>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</si>
  <si>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</si>
  <si>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</si>
  <si>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</si>
  <si>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</si>
  <si>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</si>
  <si>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</si>
  <si>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</si>
  <si>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</si>
  <si>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</si>
  <si>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</si>
  <si>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</si>
  <si>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</si>
  <si>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</si>
  <si>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</si>
  <si>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</si>
  <si>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</si>
  <si>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</si>
  <si>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</si>
  <si>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</si>
  <si>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</si>
  <si>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</si>
  <si>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</si>
  <si>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</si>
  <si>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</si>
  <si>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</si>
  <si>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</si>
  <si>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</si>
  <si>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</si>
  <si>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</si>
  <si>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</si>
  <si>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</si>
  <si>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</si>
  <si>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</si>
  <si>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</si>
  <si>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</si>
  <si>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</si>
  <si>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</si>
  <si>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</si>
  <si>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</si>
  <si>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</si>
  <si>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</si>
  <si>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</si>
  <si>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</si>
  <si>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</si>
  <si>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</si>
  <si>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</si>
  <si>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</si>
  <si>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</si>
  <si>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</si>
  <si>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</si>
  <si>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</si>
  <si>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</si>
  <si>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</si>
  <si>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</si>
  <si>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</si>
  <si>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</si>
  <si>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</si>
  <si>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</si>
  <si>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</si>
  <si>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</si>
  <si>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</si>
  <si>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</si>
  <si>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</si>
  <si>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</si>
  <si>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</si>
  <si>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</si>
  <si>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</si>
  <si>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</si>
  <si>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</si>
  <si>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</si>
  <si>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</si>
  <si>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</si>
  <si>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</si>
  <si>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</si>
  <si>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</si>
  <si>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</si>
  <si>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</si>
  <si>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</si>
  <si>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</si>
  <si>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</si>
  <si>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</si>
  <si>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</si>
  <si>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</si>
  <si>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</si>
  <si>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</si>
  <si>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</si>
  <si>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</si>
  <si>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</si>
  <si>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</si>
  <si>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</si>
  <si>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</si>
  <si>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</si>
  <si>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</si>
  <si>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</si>
  <si>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</si>
  <si>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</si>
  <si>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</si>
  <si>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</si>
  <si>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</si>
  <si>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</si>
  <si>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</si>
  <si>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</si>
  <si>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</si>
  <si>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</si>
  <si>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</si>
  <si>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</si>
  <si>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</si>
  <si>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</si>
  <si>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</si>
  <si>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</si>
  <si>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</si>
  <si>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</si>
  <si>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</si>
  <si>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</si>
  <si>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</si>
  <si>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</si>
  <si>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</si>
  <si>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</si>
  <si>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</si>
  <si>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</si>
  <si>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</si>
  <si>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</si>
  <si>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</si>
  <si>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</si>
  <si>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</si>
  <si>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</si>
  <si>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</si>
  <si>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</si>
  <si>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</si>
  <si>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</si>
  <si>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</si>
  <si>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</si>
  <si>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</si>
  <si>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</si>
  <si>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</si>
  <si>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</si>
  <si>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</si>
  <si>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</si>
  <si>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</si>
  <si>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</si>
  <si>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</si>
  <si>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</si>
  <si>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</si>
  <si>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</si>
  <si>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</si>
  <si>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</si>
  <si>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</si>
  <si>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</si>
  <si>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</si>
  <si>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</si>
  <si>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</si>
  <si>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</si>
  <si>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</si>
  <si>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</si>
  <si>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</si>
  <si>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</si>
  <si>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</si>
  <si>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</si>
  <si>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</si>
  <si>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</si>
  <si>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</si>
  <si>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</si>
  <si>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</si>
  <si>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</si>
  <si>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</si>
  <si>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</si>
  <si>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</si>
  <si>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</si>
  <si>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</si>
  <si>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</si>
  <si>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</si>
  <si>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</si>
  <si>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</si>
  <si>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</si>
  <si>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</si>
  <si>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</si>
  <si>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</si>
  <si>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</si>
  <si>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</si>
  <si>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</si>
  <si>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</si>
  <si>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</si>
  <si>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</si>
  <si>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</si>
  <si>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</si>
  <si>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</si>
  <si>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</si>
  <si>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</si>
  <si>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</si>
  <si>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</si>
  <si>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</si>
  <si>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</si>
  <si>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</si>
  <si>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</si>
  <si>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</si>
  <si>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</si>
  <si>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</si>
  <si>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</si>
  <si>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</si>
  <si>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</si>
  <si>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</si>
  <si>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</si>
  <si>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</si>
  <si>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</si>
  <si>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</si>
  <si>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</si>
  <si>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</si>
  <si>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</si>
  <si>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</si>
  <si>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</si>
  <si>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</si>
  <si>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</si>
  <si>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</si>
  <si>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</si>
  <si>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</si>
  <si>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</si>
  <si>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</si>
  <si>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</si>
  <si>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</si>
  <si>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</si>
  <si>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</si>
  <si>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</si>
  <si>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</si>
  <si>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</si>
  <si>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</si>
  <si>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</si>
  <si>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</si>
  <si>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</si>
  <si>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</si>
  <si>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</si>
  <si>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</si>
  <si>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</si>
  <si>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</si>
  <si>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</si>
  <si>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</si>
  <si>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</si>
  <si>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</si>
  <si>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</si>
  <si>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</si>
  <si>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</si>
  <si>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</si>
  <si>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</si>
  <si>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</si>
  <si>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</si>
  <si>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</si>
  <si>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</si>
  <si>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</si>
  <si>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</si>
  <si>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</si>
  <si>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</si>
  <si>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</si>
  <si>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</si>
  <si>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</si>
  <si>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</si>
  <si>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</si>
  <si>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</si>
  <si>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</si>
  <si>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</si>
  <si>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</si>
  <si>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</si>
  <si>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</si>
  <si>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</si>
  <si>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</si>
  <si>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</si>
  <si>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</si>
  <si>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</si>
  <si>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</si>
  <si>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</si>
  <si>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</si>
  <si>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</si>
  <si>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</si>
  <si>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</si>
  <si>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</si>
  <si>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</si>
  <si>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</si>
  <si>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</si>
  <si>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</si>
  <si>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</si>
  <si>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</si>
  <si>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</si>
  <si>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</si>
  <si>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</si>
  <si>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</si>
  <si>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</si>
  <si>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</si>
  <si>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</si>
  <si>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</si>
  <si>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</si>
  <si>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</si>
  <si>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</si>
  <si>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</si>
  <si>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</si>
  <si>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</si>
  <si>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</si>
  <si>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</si>
  <si>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</si>
  <si>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</si>
  <si>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</si>
  <si>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</si>
  <si>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</si>
  <si>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</si>
  <si>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</si>
  <si>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</si>
  <si>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</si>
  <si>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</si>
  <si>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</si>
  <si>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</si>
  <si>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</si>
  <si>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</si>
  <si>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</si>
  <si>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</si>
  <si>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</si>
  <si>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</si>
  <si>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</si>
  <si>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</si>
  <si>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</si>
  <si>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</si>
  <si>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</si>
  <si>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</si>
  <si>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</si>
  <si>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</si>
  <si>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</si>
  <si>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</si>
  <si>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</si>
  <si>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</si>
  <si>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</si>
  <si>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</si>
  <si>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</si>
  <si>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</si>
  <si>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</si>
  <si>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</si>
  <si>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</si>
  <si>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</si>
  <si>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</si>
  <si>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</si>
  <si>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</si>
  <si>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</si>
  <si>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</si>
  <si>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</si>
  <si>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</si>
  <si>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</si>
  <si>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</si>
  <si>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</si>
  <si>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</si>
  <si>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</si>
  <si>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</si>
  <si>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</si>
  <si>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</si>
  <si>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</si>
  <si>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</si>
  <si>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</si>
  <si>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</si>
  <si>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</si>
  <si>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</si>
  <si>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</si>
  <si>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</si>
  <si>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</si>
  <si>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</si>
  <si>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</si>
  <si>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</si>
  <si>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</si>
  <si>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</si>
  <si>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</si>
  <si>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</si>
  <si>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</si>
  <si>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</si>
  <si>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</si>
  <si>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</si>
  <si>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</si>
  <si>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</si>
  <si>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</si>
  <si>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</si>
  <si>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</si>
  <si>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</si>
  <si>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</si>
  <si>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</si>
  <si>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</si>
  <si>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</si>
  <si>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</si>
  <si>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</si>
  <si>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</si>
  <si>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</si>
  <si>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</si>
  <si>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</si>
  <si>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</si>
  <si>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</si>
  <si>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</si>
  <si>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</si>
  <si>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</si>
  <si>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</si>
  <si>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</si>
  <si>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</si>
  <si>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</si>
  <si>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</si>
  <si>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</si>
  <si>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</si>
  <si>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</si>
  <si>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</si>
  <si>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</si>
  <si>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</si>
  <si>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</si>
  <si>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</si>
  <si>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</si>
  <si>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</si>
  <si>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</si>
  <si>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</si>
  <si>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</si>
  <si>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</si>
  <si>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</si>
  <si>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</si>
  <si>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</si>
  <si>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</si>
  <si>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</si>
  <si>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</si>
  <si>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</si>
  <si>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</si>
  <si>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</si>
  <si>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</si>
  <si>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</si>
  <si>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</si>
  <si>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</si>
  <si>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</si>
  <si>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</si>
  <si>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</si>
  <si>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</si>
  <si>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</si>
  <si>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</si>
  <si>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</si>
  <si>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</si>
  <si>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</si>
  <si>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</si>
  <si>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</si>
  <si>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</si>
  <si>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</si>
  <si>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</si>
  <si>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</si>
  <si>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</si>
  <si>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</si>
  <si>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</si>
  <si>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</si>
  <si>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</si>
  <si>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</si>
  <si>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</si>
  <si>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</si>
  <si>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</si>
  <si>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</si>
  <si>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</si>
  <si>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</si>
  <si>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</si>
  <si>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</si>
  <si>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</si>
  <si>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</si>
  <si>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</si>
  <si>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</si>
  <si>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</si>
  <si>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</si>
  <si>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</si>
  <si>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</si>
  <si>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</si>
  <si>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</si>
  <si>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</si>
  <si>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</si>
  <si>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</si>
  <si>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</si>
  <si>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</si>
  <si>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</si>
  <si>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</si>
  <si>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</si>
  <si>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</si>
  <si>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</si>
  <si>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</si>
  <si>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</si>
  <si>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</si>
  <si>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</si>
  <si>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</si>
  <si>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</si>
  <si>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</si>
  <si>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</si>
  <si>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</si>
  <si>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</si>
  <si>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</si>
  <si>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</si>
  <si>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</si>
  <si>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</si>
  <si>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</si>
  <si>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</si>
  <si>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</si>
  <si>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</si>
  <si>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</si>
  <si>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</si>
  <si>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</si>
  <si>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</si>
  <si>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</si>
  <si>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</si>
  <si>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</si>
  <si>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</si>
  <si>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</si>
  <si>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</si>
  <si>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</si>
  <si>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</si>
  <si>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</si>
  <si>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</si>
  <si>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</si>
  <si>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</si>
  <si>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</si>
  <si>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</si>
  <si>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</si>
  <si>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</si>
  <si>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</si>
  <si>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</si>
  <si>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</si>
  <si>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</si>
  <si>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</si>
  <si>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</si>
  <si>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</si>
  <si>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</si>
  <si>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</si>
  <si>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</si>
  <si>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</si>
  <si>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</si>
  <si>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</si>
  <si>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</si>
  <si>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</si>
  <si>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</si>
  <si>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</si>
  <si>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</si>
  <si>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</si>
  <si>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</si>
  <si>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</si>
  <si>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</si>
  <si>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</si>
  <si>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</si>
  <si>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</si>
  <si>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</si>
  <si>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</si>
  <si>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</si>
  <si>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</si>
  <si>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</si>
  <si>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</si>
  <si>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</si>
  <si>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</si>
  <si>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</si>
  <si>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</si>
  <si>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</si>
  <si>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</si>
  <si>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</si>
  <si>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</si>
  <si>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</si>
  <si>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</si>
  <si>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</si>
  <si>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</si>
  <si>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</si>
  <si>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</si>
  <si>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</si>
  <si>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</si>
  <si>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</si>
  <si>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</si>
  <si>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</si>
  <si>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</si>
  <si>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</si>
  <si>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</si>
  <si>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</si>
  <si>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</si>
  <si>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</si>
  <si>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</si>
  <si>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</si>
  <si>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</si>
  <si>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</si>
  <si>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</si>
  <si>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</si>
  <si>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</si>
  <si>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</si>
  <si>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</si>
  <si>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</si>
  <si>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</si>
  <si>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</si>
  <si>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</si>
  <si>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</si>
  <si>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</si>
  <si>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</si>
  <si>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</si>
  <si>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</si>
  <si>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</si>
  <si>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</si>
  <si>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</si>
  <si>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</si>
  <si>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</si>
  <si>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</si>
  <si>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</si>
  <si>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</si>
  <si>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</si>
  <si>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</si>
  <si>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</si>
  <si>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</si>
  <si>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</si>
  <si>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</si>
  <si>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</si>
  <si>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</si>
  <si>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</si>
  <si>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</si>
  <si>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</si>
  <si>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</si>
  <si>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</si>
  <si>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</si>
  <si>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</si>
  <si>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</si>
  <si>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</si>
  <si>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</si>
  <si>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</si>
  <si>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</si>
  <si>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</si>
  <si>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</si>
  <si>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</si>
  <si>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</si>
  <si>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</si>
  <si>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</si>
  <si>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</si>
  <si>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</si>
  <si>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</si>
  <si>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</si>
  <si>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</si>
  <si>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</si>
  <si>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</si>
  <si>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</si>
  <si>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</si>
  <si>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</si>
  <si>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</si>
  <si>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</si>
  <si>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</si>
  <si>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</si>
  <si>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</si>
  <si>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</si>
  <si>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</si>
  <si>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</si>
  <si>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</si>
  <si>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</si>
  <si>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</si>
  <si>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</si>
  <si>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</si>
  <si>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</si>
  <si>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</si>
  <si>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</si>
  <si>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</si>
  <si>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</si>
  <si>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</si>
  <si>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</si>
  <si>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</si>
  <si>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</si>
  <si>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</si>
  <si>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</si>
  <si>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</si>
  <si>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</si>
  <si>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</si>
  <si>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</si>
  <si>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</si>
  <si>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</si>
  <si>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</si>
  <si>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</si>
  <si>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</si>
  <si>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</si>
  <si>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</si>
  <si>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</si>
  <si>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</si>
  <si>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</si>
  <si>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</si>
  <si>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</si>
  <si>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</si>
  <si>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</si>
  <si>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</si>
  <si>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</si>
  <si>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</si>
  <si>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</si>
  <si>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</si>
  <si>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</si>
  <si>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</si>
  <si>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</si>
  <si>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</si>
  <si>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</si>
  <si>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</si>
  <si>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</si>
  <si>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</si>
  <si>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</si>
  <si>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</si>
  <si>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</si>
  <si>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</si>
  <si>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</si>
  <si>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</si>
  <si>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</si>
  <si>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</si>
  <si>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</si>
  <si>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</si>
  <si>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</si>
  <si>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</si>
  <si>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</si>
  <si>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</si>
  <si>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</si>
  <si>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</si>
  <si>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</si>
  <si>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</si>
  <si>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</si>
  <si>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</si>
  <si>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</si>
  <si>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</si>
  <si>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</si>
  <si>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</si>
  <si>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</si>
  <si>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</si>
  <si>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</si>
  <si>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</si>
  <si>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</si>
  <si>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</si>
  <si>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</si>
  <si>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</si>
  <si>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</si>
  <si>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</si>
  <si>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</si>
  <si>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</si>
  <si>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</si>
  <si>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</si>
  <si>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</si>
  <si>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</si>
  <si>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</si>
  <si>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</si>
  <si>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</si>
  <si>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</si>
  <si>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</si>
  <si>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</si>
  <si>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</si>
  <si>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</si>
  <si>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</si>
  <si>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</si>
  <si>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</si>
  <si>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</si>
  <si>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</si>
  <si>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</si>
  <si>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</si>
  <si>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</si>
  <si>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</si>
  <si>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</si>
  <si>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</si>
  <si>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</si>
  <si>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</si>
  <si>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</si>
  <si>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</si>
  <si>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</si>
  <si>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</si>
  <si>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</si>
  <si>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</si>
  <si>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</si>
  <si>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</si>
  <si>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</si>
  <si>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</si>
  <si>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</si>
  <si>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</si>
  <si>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</si>
  <si>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</si>
  <si>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</si>
  <si>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</si>
  <si>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</si>
  <si>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</si>
  <si>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</si>
  <si>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</si>
  <si>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</si>
  <si>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</si>
  <si>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</si>
  <si>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</si>
  <si>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</si>
  <si>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</si>
  <si>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</si>
  <si>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</si>
  <si>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</si>
  <si>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</si>
  <si>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</si>
  <si>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</si>
  <si>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</si>
  <si>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</si>
  <si>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</si>
  <si>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</si>
  <si>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</si>
  <si>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</si>
  <si>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</si>
  <si>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</si>
  <si>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</si>
  <si>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</si>
  <si>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</si>
  <si>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</si>
  <si>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</si>
  <si>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</si>
  <si>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</si>
  <si>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</si>
  <si>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</si>
  <si>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</si>
  <si>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</si>
  <si>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</si>
  <si>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</si>
  <si>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</si>
  <si>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</si>
  <si>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</si>
  <si>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</si>
  <si>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</si>
  <si>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</si>
  <si>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</si>
  <si>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</si>
  <si>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</si>
  <si>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</si>
  <si>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</si>
  <si>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</si>
  <si>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</si>
  <si>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</si>
  <si>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</si>
  <si>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</si>
  <si>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</si>
  <si>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</si>
  <si>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</si>
  <si>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</si>
  <si>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</si>
  <si>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</si>
  <si>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</si>
  <si>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</si>
  <si>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</si>
  <si>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</si>
  <si>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</si>
  <si>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</si>
  <si>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</si>
  <si>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</si>
  <si>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</si>
  <si>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</si>
  <si>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</si>
  <si>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</si>
  <si>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</si>
  <si>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</si>
  <si>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</si>
  <si>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</si>
  <si>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</si>
  <si>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</si>
  <si>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</si>
  <si>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</si>
  <si>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</si>
  <si>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</si>
  <si>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</si>
  <si>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</si>
  <si>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</si>
  <si>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</si>
  <si>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</si>
  <si>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</si>
  <si>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</si>
  <si>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</si>
  <si>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</si>
  <si>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</si>
  <si>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</si>
  <si>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</si>
  <si>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</si>
  <si>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</si>
  <si>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</si>
  <si>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</si>
  <si>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</si>
  <si>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</si>
  <si>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</si>
  <si>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</si>
  <si>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</si>
  <si>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</si>
  <si>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</si>
  <si>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</si>
  <si>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</si>
  <si>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</si>
  <si>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</si>
  <si>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</si>
  <si>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</si>
  <si>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</si>
  <si>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</si>
  <si>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</si>
  <si>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</si>
  <si>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</si>
  <si>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</si>
  <si>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</si>
  <si>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</si>
  <si>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</si>
  <si>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</si>
  <si>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</si>
  <si>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</si>
  <si>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</si>
  <si>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</si>
  <si>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</si>
  <si>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</si>
  <si>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</si>
  <si>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</si>
  <si>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</si>
  <si>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</si>
  <si>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</si>
  <si>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</si>
  <si>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</si>
  <si>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</si>
  <si>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</si>
  <si>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</si>
  <si>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</si>
  <si>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</si>
  <si>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</si>
  <si>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</si>
  <si>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</si>
  <si>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</si>
  <si>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</si>
  <si>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</si>
  <si>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</si>
  <si>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</si>
  <si>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</si>
  <si>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</si>
  <si>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</si>
  <si>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</si>
  <si>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</si>
  <si>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</si>
  <si>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</si>
  <si>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</si>
  <si>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</si>
  <si>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</si>
  <si>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</si>
  <si>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</si>
  <si>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</si>
  <si>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</si>
  <si>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</si>
  <si>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</si>
  <si>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</si>
  <si>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</si>
  <si>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</si>
  <si>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</si>
  <si>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</si>
  <si>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</si>
  <si>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</si>
  <si>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</si>
  <si>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</si>
  <si>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</si>
  <si>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</si>
  <si>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</si>
  <si>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</si>
  <si>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</si>
  <si>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</si>
  <si>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</si>
  <si>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</si>
  <si>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</si>
  <si>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</si>
  <si>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</si>
  <si>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</si>
  <si>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</si>
  <si>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</si>
  <si>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</si>
  <si>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</si>
  <si>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</si>
  <si>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</si>
  <si>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</si>
  <si>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</si>
  <si>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</si>
  <si>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</si>
  <si>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</si>
  <si>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</si>
  <si>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</si>
  <si>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</si>
  <si>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</si>
  <si>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</si>
  <si>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</si>
  <si>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</si>
  <si>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</si>
  <si>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</si>
  <si>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</si>
  <si>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</si>
  <si>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</si>
  <si>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</si>
  <si>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</si>
  <si>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</si>
  <si>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</si>
  <si>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</si>
  <si>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</si>
  <si>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</si>
  <si>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</si>
  <si>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</si>
  <si>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</si>
  <si>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</si>
  <si>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</si>
  <si>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</si>
  <si>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</si>
  <si>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</si>
  <si>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</si>
  <si>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</si>
  <si>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</si>
  <si>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</si>
  <si>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</si>
  <si>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</si>
  <si>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</si>
  <si>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</si>
  <si>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</si>
  <si>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</si>
  <si>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</si>
  <si>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</si>
  <si>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</si>
  <si>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</si>
  <si>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</si>
  <si>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</si>
  <si>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</si>
  <si>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</si>
  <si>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</si>
  <si>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</si>
  <si>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</si>
  <si>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</si>
  <si>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</si>
  <si>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</si>
  <si>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</si>
  <si>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</si>
  <si>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</si>
  <si>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</si>
  <si>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</si>
  <si>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</si>
  <si>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</si>
  <si>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</si>
  <si>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</si>
  <si>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</si>
  <si>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</si>
  <si>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</si>
  <si>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</si>
  <si>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</si>
  <si>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</si>
  <si>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</si>
  <si>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</si>
  <si>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</si>
  <si>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</si>
  <si>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</si>
  <si>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</si>
  <si>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</si>
  <si>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</si>
  <si>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</si>
  <si>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</si>
  <si>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</si>
  <si>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</si>
  <si>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</si>
  <si>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</si>
  <si>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</si>
  <si>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</si>
  <si>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</si>
  <si>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</si>
  <si>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</si>
  <si>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</si>
  <si>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</si>
  <si>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</si>
  <si>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</si>
  <si>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</si>
  <si>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</si>
  <si>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</si>
  <si>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</si>
  <si>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</si>
  <si>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</si>
  <si>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</si>
  <si>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</si>
  <si>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</si>
  <si>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</si>
  <si>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</si>
  <si>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</si>
  <si>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</si>
  <si>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</si>
  <si>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</si>
  <si>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</si>
  <si>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</si>
  <si>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</si>
  <si>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</si>
  <si>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</si>
  <si>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</si>
  <si>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</si>
  <si>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</si>
  <si>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</si>
  <si>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</si>
  <si>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</si>
  <si>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</si>
  <si>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</si>
  <si>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</si>
  <si>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</si>
  <si>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</si>
  <si>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</si>
  <si>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</si>
  <si>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</si>
  <si>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</si>
  <si>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</si>
  <si>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</si>
  <si>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</si>
  <si>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</si>
  <si>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</si>
  <si>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</si>
  <si>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</si>
  <si>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</si>
  <si>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</si>
  <si>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</si>
  <si>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</si>
  <si>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</si>
  <si>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</si>
  <si>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</si>
  <si>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</si>
  <si>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</si>
  <si>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</si>
  <si>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</si>
  <si>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</si>
  <si>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</si>
  <si>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</si>
  <si>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</si>
  <si>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</si>
  <si>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</si>
  <si>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</si>
  <si>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</si>
  <si>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</si>
  <si>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</si>
  <si>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</si>
  <si>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</si>
  <si>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</si>
  <si>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</si>
  <si>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</si>
  <si>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</si>
  <si>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</si>
  <si>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</si>
  <si>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</si>
  <si>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</si>
  <si>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</si>
  <si>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</si>
  <si>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</si>
  <si>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</si>
  <si>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</si>
  <si>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</si>
  <si>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</si>
  <si>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</si>
  <si>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</si>
  <si>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</si>
  <si>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</si>
  <si>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</si>
  <si>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</si>
  <si>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</si>
  <si>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</si>
  <si>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</si>
  <si>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</si>
  <si>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</si>
  <si>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</si>
  <si>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</si>
  <si>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</si>
  <si>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</si>
  <si>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</si>
  <si>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</si>
  <si>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</si>
  <si>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</si>
  <si>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</si>
  <si>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</si>
  <si>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</si>
  <si>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</si>
  <si>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</si>
  <si>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</si>
  <si>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</si>
  <si>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</si>
  <si>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</si>
  <si>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</si>
  <si>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</si>
  <si>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</si>
  <si>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</si>
  <si>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</si>
  <si>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</si>
  <si>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</si>
  <si>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</si>
  <si>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</si>
  <si>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</si>
  <si>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</si>
  <si>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</si>
  <si>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</si>
  <si>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</si>
  <si>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</si>
  <si>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</si>
  <si>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</si>
  <si>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</si>
  <si>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</si>
  <si>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</si>
  <si>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</si>
  <si>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</si>
  <si>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</si>
  <si>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</si>
  <si>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</si>
  <si>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</si>
  <si>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</si>
  <si>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</si>
  <si>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</si>
  <si>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</si>
  <si>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</si>
  <si>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</si>
  <si>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</si>
  <si>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</si>
  <si>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</si>
  <si>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</si>
  <si>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</si>
  <si>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</si>
  <si>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</si>
  <si>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</si>
  <si>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</si>
  <si>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</si>
  <si>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</si>
  <si>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</si>
  <si>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</si>
  <si>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</si>
  <si>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</si>
  <si>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</si>
  <si>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</si>
  <si>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</si>
  <si>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</si>
  <si>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</si>
  <si>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</si>
  <si>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</si>
  <si>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</si>
  <si>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</si>
  <si>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</si>
  <si>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</si>
  <si>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</si>
  <si>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</si>
  <si>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</si>
  <si>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</si>
  <si>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</si>
  <si>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</si>
  <si>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</si>
  <si>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</si>
  <si>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</si>
  <si>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</si>
  <si>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</si>
  <si>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</si>
  <si>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</si>
  <si>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</si>
  <si>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</si>
  <si>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</si>
  <si>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</si>
  <si>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</si>
  <si>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</si>
  <si>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</si>
  <si>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</si>
  <si>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</si>
  <si>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</si>
  <si>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</si>
  <si>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</si>
  <si>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</si>
  <si>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</si>
  <si>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</si>
  <si>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</si>
  <si>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</si>
  <si>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</si>
  <si>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</si>
  <si>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</si>
  <si>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</si>
  <si>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</si>
  <si>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</si>
  <si>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</si>
  <si>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</si>
  <si>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</si>
  <si>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</si>
  <si>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</si>
  <si>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</si>
  <si>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</si>
  <si>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</si>
  <si>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</si>
  <si>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</si>
  <si>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</si>
  <si>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</si>
  <si>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</si>
  <si>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</si>
  <si>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</si>
  <si>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</si>
  <si>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</si>
  <si>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</si>
  <si>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</si>
  <si>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</si>
  <si>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</si>
  <si>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</si>
  <si>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</si>
  <si>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</si>
  <si>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</si>
  <si>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</si>
  <si>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</si>
  <si>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</si>
  <si>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</si>
  <si>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</si>
  <si>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</si>
  <si>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</si>
  <si>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</si>
  <si>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</si>
  <si>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</si>
  <si>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</si>
  <si>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</si>
  <si>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</si>
  <si>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</si>
  <si>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</si>
  <si>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</si>
  <si>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</si>
  <si>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</si>
  <si>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</si>
  <si>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</si>
  <si>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</si>
  <si>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</si>
  <si>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</si>
  <si>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</si>
  <si>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</si>
  <si>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</si>
  <si>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</si>
  <si>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</si>
  <si>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</si>
  <si>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</si>
  <si>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</si>
  <si>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</si>
  <si>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</si>
  <si>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</si>
  <si>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</si>
  <si>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</si>
  <si>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</si>
  <si>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</si>
  <si>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</si>
  <si>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</si>
  <si>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</si>
  <si>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</si>
  <si>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</si>
  <si>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</si>
  <si>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</si>
  <si>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</si>
  <si>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</si>
  <si>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</si>
  <si>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</si>
  <si>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</si>
  <si>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</si>
  <si>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</si>
  <si>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</si>
  <si>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</si>
  <si>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</si>
  <si>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</si>
  <si>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</si>
  <si>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</si>
  <si>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</si>
  <si>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</si>
  <si>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</si>
  <si>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</si>
  <si>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</si>
  <si>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</si>
  <si>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</si>
  <si>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</si>
  <si>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</si>
  <si>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</si>
  <si>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</si>
  <si>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</si>
  <si>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</si>
  <si>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</si>
  <si>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</si>
  <si>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</si>
  <si>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</si>
  <si>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</si>
  <si>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</si>
  <si>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</si>
  <si>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</si>
  <si>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</si>
  <si>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</si>
  <si>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</si>
  <si>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</si>
  <si>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</si>
  <si>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</si>
  <si>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</si>
  <si>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</si>
  <si>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</si>
  <si>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</si>
  <si>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</si>
  <si>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</si>
  <si>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</si>
  <si>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</si>
  <si>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</si>
  <si>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</si>
  <si>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</si>
  <si>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</si>
  <si>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</si>
  <si>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</si>
  <si>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</si>
  <si>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</si>
  <si>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</si>
  <si>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</si>
  <si>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</si>
  <si>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</si>
  <si>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</si>
  <si>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</si>
  <si>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</si>
  <si>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</si>
  <si>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</si>
  <si>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</si>
  <si>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</si>
  <si>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</si>
  <si>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</si>
  <si>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</si>
  <si>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</si>
  <si>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</si>
  <si>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</si>
  <si>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</si>
  <si>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</si>
  <si>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</si>
  <si>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</si>
  <si>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</si>
  <si>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</si>
  <si>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</si>
  <si>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</si>
  <si>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</si>
  <si>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</si>
  <si>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</si>
  <si>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</si>
  <si>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</si>
  <si>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</si>
  <si>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</si>
  <si>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</si>
  <si>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</si>
  <si>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</si>
  <si>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</si>
  <si>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</si>
  <si>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</si>
  <si>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</si>
  <si>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</si>
  <si>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</si>
  <si>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</si>
  <si>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</si>
  <si>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</si>
  <si>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</si>
  <si>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</si>
  <si>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</si>
  <si>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</si>
  <si>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</si>
  <si>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</si>
  <si>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</si>
  <si>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</si>
  <si>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</si>
  <si>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</si>
  <si>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</si>
  <si>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</si>
  <si>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</si>
  <si>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</si>
  <si>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</si>
  <si>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</si>
  <si>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</si>
  <si>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</si>
  <si>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</si>
  <si>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</si>
  <si>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</si>
  <si>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</si>
  <si>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</si>
  <si>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</si>
  <si>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</si>
  <si>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</si>
  <si>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</si>
  <si>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</si>
  <si>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</si>
  <si>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</si>
  <si>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</si>
  <si>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</si>
  <si>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</si>
  <si>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</si>
  <si>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</si>
  <si>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</si>
  <si>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</si>
  <si>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</si>
  <si>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</si>
  <si>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</si>
  <si>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</si>
  <si>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</si>
  <si>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</si>
  <si>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</si>
  <si>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</si>
  <si>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</si>
  <si>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</si>
  <si>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</si>
  <si>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</si>
  <si>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</si>
  <si>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</si>
  <si>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</si>
  <si>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</si>
  <si>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</si>
  <si>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</si>
  <si>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</si>
  <si>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</si>
  <si>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</si>
  <si>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</si>
  <si>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</si>
  <si>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</si>
  <si>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</si>
  <si>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</si>
  <si>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</si>
  <si>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</si>
  <si>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</si>
  <si>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</si>
  <si>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</si>
  <si>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</si>
  <si>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</si>
  <si>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</si>
  <si>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</si>
  <si>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</si>
  <si>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</si>
  <si>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</si>
  <si>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</si>
  <si>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</si>
  <si>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</si>
  <si>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</si>
  <si>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</si>
  <si>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</si>
  <si>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</si>
  <si>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</si>
  <si>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</si>
  <si>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</si>
  <si>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</si>
  <si>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</si>
  <si>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</si>
  <si>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</si>
  <si>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</si>
  <si>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</si>
  <si>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</si>
  <si>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</si>
  <si>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</si>
  <si>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</si>
  <si>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</si>
  <si>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</si>
  <si>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</si>
  <si>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</si>
  <si>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</si>
  <si>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</si>
  <si>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</si>
  <si>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</si>
  <si>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</si>
  <si>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</si>
  <si>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</si>
  <si>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</si>
  <si>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</si>
  <si>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</si>
  <si>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</si>
  <si>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</si>
  <si>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</si>
  <si>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</si>
  <si>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</si>
  <si>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</si>
  <si>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</si>
  <si>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</si>
  <si>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</si>
  <si>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</si>
  <si>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</si>
  <si>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</si>
  <si>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</si>
  <si>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</si>
  <si>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</si>
  <si>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</si>
  <si>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</si>
  <si>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</si>
  <si>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</si>
  <si>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</si>
  <si>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</si>
  <si>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</si>
  <si>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</si>
  <si>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</si>
  <si>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</si>
  <si>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</si>
  <si>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</si>
  <si>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</si>
  <si>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</si>
  <si>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</si>
  <si>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</si>
  <si>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</si>
  <si>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</si>
  <si>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</si>
  <si>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</si>
  <si>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</si>
  <si>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</si>
  <si>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</si>
  <si>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</si>
  <si>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</si>
  <si>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</si>
  <si>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</si>
  <si>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</si>
  <si>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</si>
  <si>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</si>
  <si>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</si>
  <si>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</si>
  <si>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</si>
  <si>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</si>
  <si>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</si>
  <si>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</si>
  <si>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</si>
  <si>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</si>
  <si>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</si>
  <si>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</si>
  <si>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</si>
  <si>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</si>
  <si>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</si>
  <si>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</si>
  <si>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</si>
  <si>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</si>
  <si>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</si>
  <si>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</si>
  <si>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</si>
  <si>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</si>
  <si>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</si>
  <si>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</si>
  <si>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</si>
  <si>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</si>
  <si>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</si>
  <si>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</si>
  <si>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</si>
  <si>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</si>
  <si>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</si>
  <si>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</si>
  <si>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</si>
  <si>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</si>
  <si>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</si>
  <si>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</si>
  <si>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</si>
  <si>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</si>
  <si>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</si>
  <si>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</si>
  <si>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</si>
  <si>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</si>
  <si>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</si>
  <si>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</si>
  <si>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</si>
  <si>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</si>
  <si>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</si>
  <si>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</si>
  <si>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</si>
  <si>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</si>
  <si>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</si>
  <si>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</si>
  <si>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</si>
  <si>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</si>
  <si>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</si>
  <si>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</si>
  <si>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</si>
  <si>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</si>
  <si>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</si>
  <si>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</si>
  <si>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</si>
  <si>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</si>
  <si>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</si>
  <si>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</si>
  <si>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</si>
  <si>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</si>
  <si>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</si>
  <si>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</si>
  <si>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</si>
  <si>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</si>
  <si>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</si>
  <si>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</si>
  <si>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</si>
  <si>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</si>
  <si>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</si>
  <si>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</si>
  <si>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</si>
  <si>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</si>
  <si>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</si>
  <si>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</si>
  <si>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</si>
  <si>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</si>
  <si>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</si>
  <si>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</si>
  <si>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</si>
  <si>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</si>
  <si>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</si>
  <si>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</si>
  <si>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</si>
  <si>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</si>
  <si>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</si>
  <si>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</si>
  <si>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</si>
  <si>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</si>
  <si>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</si>
  <si>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</si>
  <si>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</si>
  <si>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</si>
  <si>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</si>
  <si>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</si>
  <si>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</si>
  <si>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</si>
  <si>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</si>
  <si>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</si>
  <si>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</si>
  <si>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</si>
  <si>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</si>
  <si>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</si>
  <si>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</si>
  <si>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</si>
  <si>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</si>
  <si>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</si>
  <si>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</si>
  <si>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</si>
  <si>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</si>
  <si>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</si>
  <si>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</si>
  <si>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</si>
  <si>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</si>
  <si>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</si>
  <si>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</si>
  <si>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</si>
  <si>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</si>
  <si>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</si>
  <si>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</si>
  <si>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</si>
  <si>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</si>
  <si>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</si>
  <si>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</si>
  <si>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</si>
  <si>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</si>
  <si>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</si>
  <si>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</si>
  <si>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</si>
  <si>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</si>
  <si>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</si>
  <si>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</si>
  <si>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</si>
  <si>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</si>
  <si>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</si>
  <si>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</si>
  <si>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</si>
  <si>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</si>
  <si>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</si>
  <si>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</si>
  <si>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</si>
  <si>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</si>
  <si>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</si>
  <si>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</si>
  <si>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</si>
  <si>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</si>
  <si>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</si>
  <si>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</si>
  <si>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</si>
  <si>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</si>
  <si>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</si>
  <si>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</si>
  <si>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</si>
  <si>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</si>
  <si>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</si>
  <si>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</si>
  <si>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</si>
  <si>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</si>
  <si>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</si>
  <si>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</si>
  <si>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</si>
  <si>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</si>
  <si>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</si>
  <si>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</si>
  <si>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</si>
  <si>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</si>
  <si>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</si>
  <si>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</si>
  <si>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</si>
  <si>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</si>
  <si>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</si>
  <si>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</si>
  <si>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</si>
  <si>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</si>
  <si>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</si>
  <si>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</si>
  <si>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</si>
  <si>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</si>
  <si>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</si>
  <si>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</si>
  <si>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</si>
  <si>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</si>
  <si>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</si>
  <si>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</si>
  <si>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</si>
  <si>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</si>
  <si>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</si>
  <si>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</si>
  <si>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</si>
  <si>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</si>
  <si>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</si>
  <si>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</si>
  <si>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</si>
  <si>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</si>
  <si>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</si>
  <si>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</si>
  <si>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</si>
  <si>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</si>
  <si>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</si>
  <si>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</si>
  <si>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</si>
  <si>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</si>
  <si>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</si>
  <si>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</si>
  <si>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</si>
  <si>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</si>
  <si>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</si>
  <si>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</si>
  <si>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</si>
  <si>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</si>
  <si>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</si>
  <si>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</si>
  <si>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</si>
  <si>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</si>
  <si>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</si>
  <si>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</si>
  <si>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</si>
  <si>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</si>
  <si>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</si>
  <si>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</si>
  <si>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</si>
  <si>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</si>
  <si>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</si>
  <si>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</si>
  <si>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</si>
  <si>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</si>
  <si>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</si>
  <si>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</si>
  <si>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</si>
  <si>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</si>
  <si>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</si>
  <si>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</si>
  <si>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</si>
  <si>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</si>
  <si>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</si>
  <si>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</si>
  <si>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</si>
  <si>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</si>
  <si>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</si>
  <si>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</si>
  <si>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</si>
  <si>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</si>
  <si>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</si>
  <si>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</si>
  <si>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</si>
  <si>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</si>
  <si>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</si>
  <si>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</si>
  <si>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</si>
  <si>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</si>
  <si>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</si>
  <si>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</si>
  <si>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</si>
  <si>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</si>
  <si>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</si>
  <si>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</si>
  <si>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</si>
  <si>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</si>
  <si>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</si>
  <si>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</si>
  <si>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</si>
  <si>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</si>
  <si>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</si>
  <si>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</si>
  <si>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</si>
  <si>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</si>
  <si>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</si>
  <si>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</si>
  <si>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</si>
  <si>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</si>
  <si>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</si>
  <si>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</si>
  <si>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</si>
  <si>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</si>
  <si>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</si>
  <si>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</si>
  <si>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</si>
  <si>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</si>
  <si>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</si>
  <si>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</si>
  <si>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</si>
  <si>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</si>
  <si>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</si>
  <si>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</si>
  <si>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</si>
  <si>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</si>
  <si>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</si>
  <si>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</si>
  <si>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</si>
  <si>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</si>
  <si>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</si>
  <si>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</si>
  <si>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</si>
  <si>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</si>
  <si>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</si>
  <si>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</si>
  <si>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</si>
  <si>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</si>
  <si>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</si>
  <si>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</si>
  <si>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</si>
  <si>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</si>
  <si>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</si>
  <si>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</si>
  <si>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</si>
  <si>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</si>
  <si>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</si>
  <si>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</si>
  <si>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</si>
  <si>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</si>
  <si>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</si>
  <si>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</si>
  <si>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</si>
  <si>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</si>
  <si>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</si>
  <si>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</si>
  <si>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</si>
  <si>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</si>
  <si>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</si>
  <si>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</si>
  <si>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</si>
  <si>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</si>
  <si>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</si>
  <si>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</si>
  <si>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</si>
  <si>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</si>
  <si>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</si>
  <si>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</si>
  <si>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</si>
  <si>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</si>
  <si>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</si>
  <si>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</si>
  <si>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</si>
  <si>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</si>
  <si>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</si>
  <si>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</si>
  <si>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</si>
  <si>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</si>
  <si>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</si>
  <si>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</si>
  <si>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</si>
  <si>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</si>
  <si>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</si>
  <si>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</si>
  <si>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</si>
  <si>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</si>
  <si>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</si>
  <si>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</si>
  <si>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</si>
  <si>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</si>
  <si>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</si>
  <si>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</si>
  <si>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</si>
  <si>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</si>
  <si>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</si>
  <si>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</si>
  <si>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</si>
  <si>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</si>
  <si>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</si>
  <si>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</si>
  <si>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</si>
  <si>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</si>
  <si>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</si>
  <si>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</si>
  <si>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</si>
  <si>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</si>
  <si>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</si>
  <si>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</si>
  <si>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</si>
  <si>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</si>
  <si>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</si>
  <si>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</si>
  <si>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</si>
  <si>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</si>
  <si>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</si>
  <si>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</si>
  <si>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</si>
  <si>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</si>
  <si>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</si>
  <si>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</si>
  <si>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</si>
  <si>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</si>
  <si>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</si>
  <si>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</si>
  <si>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</si>
  <si>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</si>
  <si>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</si>
  <si>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</si>
  <si>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</si>
  <si>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</si>
  <si>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</si>
  <si>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</si>
  <si>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</si>
  <si>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</si>
  <si>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</si>
  <si>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</si>
  <si>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</si>
  <si>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</si>
  <si>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</si>
  <si>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</si>
  <si>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</si>
  <si>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</si>
  <si>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</si>
  <si>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</si>
  <si>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</si>
  <si>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</si>
  <si>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</si>
  <si>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</si>
  <si>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</si>
  <si>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</si>
  <si>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</si>
  <si>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</si>
  <si>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</si>
  <si>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</si>
  <si>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</si>
  <si>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</si>
  <si>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</si>
  <si>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</si>
  <si>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</si>
  <si>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</si>
  <si>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</si>
  <si>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</si>
  <si>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</si>
  <si>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</si>
  <si>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</si>
  <si>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</si>
  <si>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</si>
  <si>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</si>
  <si>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</si>
  <si>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</si>
  <si>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</si>
  <si>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</si>
  <si>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</si>
  <si>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</si>
  <si>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</si>
  <si>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</si>
  <si>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</si>
  <si>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</si>
  <si>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</si>
  <si>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</si>
  <si>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</si>
  <si>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</si>
  <si>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</si>
  <si>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</si>
  <si>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</si>
  <si>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</si>
  <si>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</si>
  <si>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</si>
  <si>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</si>
  <si>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</si>
  <si>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</si>
  <si>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</si>
  <si>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</si>
  <si>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</si>
  <si>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</si>
  <si>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</si>
  <si>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</si>
  <si>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</si>
  <si>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</si>
  <si>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</si>
  <si>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</si>
  <si>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</si>
  <si>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</si>
  <si>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</si>
  <si>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</si>
  <si>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</si>
  <si>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</si>
  <si>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</si>
  <si>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</si>
  <si>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</si>
  <si>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</si>
  <si>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</si>
  <si>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</si>
  <si>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</si>
  <si>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</si>
  <si>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</si>
  <si>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</si>
  <si>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</si>
  <si>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</si>
  <si>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</si>
  <si>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</si>
  <si>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</si>
  <si>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</si>
  <si>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</si>
  <si>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</si>
  <si>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</si>
  <si>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</si>
  <si>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</si>
  <si>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</si>
  <si>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</si>
  <si>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</si>
  <si>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</si>
  <si>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</si>
  <si>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</si>
  <si>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</si>
  <si>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</si>
  <si>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</si>
  <si>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</si>
  <si>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</si>
  <si>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</si>
  <si>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</si>
  <si>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</si>
  <si>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</si>
  <si>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</si>
  <si>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</si>
  <si>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</si>
  <si>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</si>
  <si>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</si>
  <si>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</si>
  <si>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</si>
  <si>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</si>
  <si>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</si>
  <si>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</si>
  <si>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</si>
  <si>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</si>
  <si>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</si>
  <si>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</si>
  <si>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</si>
  <si>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</si>
  <si>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</si>
  <si>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</si>
  <si>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</si>
  <si>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</si>
  <si>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</si>
  <si>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</si>
  <si>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</si>
  <si>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</si>
  <si>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</si>
  <si>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</si>
  <si>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</si>
  <si>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</si>
  <si>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</si>
  <si>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</si>
  <si>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</si>
  <si>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</si>
  <si>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</si>
  <si>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</si>
  <si>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</si>
  <si>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</si>
  <si>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</si>
  <si>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</si>
  <si>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</si>
  <si>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</si>
  <si>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</si>
  <si>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</si>
  <si>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</si>
  <si>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</si>
  <si>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</si>
  <si>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</si>
  <si>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</si>
  <si>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</si>
  <si>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</si>
  <si>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</si>
  <si>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</si>
  <si>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</si>
  <si>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</si>
  <si>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</si>
  <si>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</si>
  <si>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</si>
  <si>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</si>
  <si>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</si>
  <si>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</si>
  <si>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</si>
  <si>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</si>
  <si>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</si>
  <si>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</si>
  <si>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</si>
  <si>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</si>
  <si>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</si>
  <si>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</si>
  <si>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</si>
  <si>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</si>
  <si>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</si>
  <si>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</si>
  <si>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</si>
  <si>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</si>
  <si>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</si>
  <si>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</si>
  <si>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</si>
  <si>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</si>
  <si>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</si>
  <si>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</si>
  <si>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</si>
  <si>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</si>
  <si>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</si>
  <si>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</si>
  <si>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</si>
  <si>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</si>
  <si>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</si>
  <si>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</si>
  <si>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</si>
  <si>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</si>
  <si>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</si>
  <si>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</si>
  <si>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</si>
  <si>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</si>
  <si>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</si>
  <si>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</si>
  <si>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</si>
  <si>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</si>
  <si>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</si>
  <si>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</si>
  <si>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</si>
  <si>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</si>
  <si>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</si>
  <si>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</si>
  <si>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</si>
  <si>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</si>
  <si>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</si>
  <si>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</si>
  <si>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</si>
  <si>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</si>
  <si>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</si>
  <si>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</si>
  <si>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</si>
  <si>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</si>
  <si>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</si>
  <si>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</si>
  <si>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</si>
  <si>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</si>
  <si>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</si>
  <si>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</si>
  <si>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</si>
  <si>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</si>
  <si>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</si>
  <si>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</si>
  <si>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</si>
  <si>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</si>
  <si>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</si>
  <si>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</si>
  <si>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</si>
  <si>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</si>
  <si>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</si>
  <si>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</si>
  <si>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</si>
  <si>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</si>
  <si>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</si>
  <si>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</si>
  <si>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</si>
  <si>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</si>
  <si>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</si>
  <si>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</si>
  <si>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</si>
  <si>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</si>
  <si>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</si>
  <si>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</si>
  <si>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</si>
  <si>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</si>
  <si>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</si>
  <si>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</si>
  <si>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</si>
  <si>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</si>
  <si>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</si>
  <si>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</si>
  <si>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</si>
  <si>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</si>
  <si>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</si>
  <si>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</si>
  <si>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</si>
  <si>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</si>
  <si>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</si>
  <si>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</si>
  <si>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</si>
  <si>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</si>
  <si>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</si>
  <si>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</si>
  <si>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</si>
  <si>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</si>
  <si>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</si>
  <si>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</si>
  <si>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</si>
  <si>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</si>
  <si>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</si>
  <si>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</si>
  <si>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</si>
  <si>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</si>
  <si>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</si>
  <si>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</si>
  <si>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</si>
  <si>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</si>
  <si>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</si>
  <si>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</si>
  <si>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</si>
  <si>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</si>
  <si>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</si>
  <si>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</si>
  <si>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</si>
  <si>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</si>
  <si>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</si>
  <si>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</si>
  <si>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</si>
  <si>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</si>
  <si>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</si>
  <si>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</si>
  <si>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</si>
  <si>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</si>
  <si>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</si>
  <si>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</si>
  <si>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</si>
  <si>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</si>
  <si>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</si>
  <si>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</si>
  <si>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</si>
  <si>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</si>
  <si>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</si>
  <si>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</si>
  <si>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</si>
  <si>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</si>
  <si>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</si>
  <si>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</si>
  <si>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</si>
  <si>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</si>
  <si>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</si>
  <si>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</si>
  <si>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</si>
  <si>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</si>
  <si>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</si>
  <si>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</si>
  <si>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</si>
  <si>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</si>
  <si>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</si>
  <si>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</si>
  <si>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</si>
  <si>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</si>
  <si>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</si>
  <si>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</si>
  <si>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</si>
  <si>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</si>
  <si>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</si>
  <si>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</si>
  <si>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</si>
  <si>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</si>
  <si>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</si>
  <si>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</si>
  <si>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</si>
  <si>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</si>
  <si>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</si>
  <si>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</si>
  <si>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</si>
  <si>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</si>
  <si>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</si>
  <si>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</si>
  <si>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</si>
  <si>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</si>
  <si>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</si>
  <si>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</si>
  <si>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</si>
  <si>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</si>
  <si>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</si>
  <si>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</si>
  <si>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</si>
  <si>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</si>
  <si>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</si>
  <si>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</si>
  <si>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</si>
  <si>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</si>
  <si>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</si>
  <si>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</si>
  <si>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</si>
  <si>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</si>
  <si>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</si>
  <si>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</si>
  <si>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</si>
  <si>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</si>
  <si>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</si>
  <si>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</si>
  <si>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</si>
  <si>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</si>
  <si>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</si>
  <si>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</si>
  <si>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</si>
  <si>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</si>
  <si>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</si>
  <si>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</si>
  <si>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</si>
  <si>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</si>
  <si>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</si>
  <si>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</si>
  <si>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</si>
  <si>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</si>
  <si>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</si>
  <si>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</si>
  <si>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</si>
  <si>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</si>
  <si>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</si>
  <si>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</si>
  <si>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</si>
  <si>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</si>
  <si>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</si>
  <si>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</si>
  <si>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</si>
  <si>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</si>
  <si>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</si>
  <si>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</si>
  <si>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</si>
  <si>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</si>
  <si>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</si>
  <si>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</si>
  <si>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</si>
  <si>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</si>
  <si>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</si>
  <si>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</si>
  <si>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</si>
  <si>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</si>
  <si>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</si>
  <si>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</si>
  <si>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</si>
  <si>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</si>
  <si>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</si>
  <si>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</si>
  <si>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</si>
  <si>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</si>
  <si>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</si>
  <si>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</si>
  <si>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</si>
  <si>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</si>
  <si>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</si>
  <si>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</si>
  <si>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</si>
  <si>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</si>
  <si>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</si>
  <si>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</si>
  <si>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</si>
  <si>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</si>
  <si>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</si>
  <si>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</si>
  <si>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</si>
  <si>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</si>
  <si>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</si>
  <si>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</si>
  <si>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</si>
  <si>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</si>
  <si>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</si>
  <si>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</si>
  <si>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</si>
  <si>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</si>
  <si>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</si>
  <si>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</si>
  <si>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</si>
  <si>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</si>
  <si>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</si>
  <si>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</si>
  <si>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</si>
  <si>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</si>
  <si>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</si>
  <si>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</si>
  <si>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</si>
  <si>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</si>
  <si>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</si>
  <si>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</si>
  <si>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</si>
  <si>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</si>
  <si>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</si>
  <si>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</si>
  <si>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</si>
  <si>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</si>
  <si>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</si>
  <si>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</si>
  <si>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</si>
  <si>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</si>
  <si>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</si>
  <si>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</si>
  <si>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</si>
  <si>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</si>
  <si>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</si>
  <si>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</si>
  <si>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</si>
  <si>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</si>
  <si>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</si>
  <si>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</si>
  <si>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</si>
  <si>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</si>
  <si>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</si>
  <si>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</si>
  <si>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</si>
  <si>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</si>
  <si>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</si>
  <si>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</si>
  <si>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</si>
  <si>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</si>
  <si>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</si>
  <si>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</si>
  <si>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</si>
  <si>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</si>
  <si>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</si>
  <si>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</si>
  <si>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</si>
  <si>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</si>
  <si>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</si>
  <si>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</si>
  <si>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</si>
  <si>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</si>
  <si>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</si>
  <si>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</si>
  <si>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</si>
  <si>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</si>
  <si>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</si>
  <si>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</si>
  <si>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</si>
  <si>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</si>
  <si>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</si>
  <si>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</si>
  <si>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</si>
  <si>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</si>
  <si>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</si>
  <si>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</si>
  <si>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</si>
  <si>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</si>
  <si>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</si>
  <si>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</si>
  <si>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</si>
  <si>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</si>
  <si>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</si>
  <si>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</si>
  <si>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</si>
  <si>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</si>
  <si>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</si>
  <si>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</si>
  <si>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</si>
  <si>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</si>
  <si>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</si>
  <si>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</si>
  <si>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</si>
  <si>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</si>
  <si>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</si>
  <si>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</si>
  <si>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</si>
  <si>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</si>
  <si>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</si>
  <si>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</si>
  <si>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</si>
  <si>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</si>
  <si>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</si>
  <si>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</si>
  <si>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</si>
  <si>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</si>
  <si>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</si>
  <si>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</si>
  <si>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</si>
  <si>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</si>
  <si>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</si>
  <si>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</si>
  <si>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</si>
  <si>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</si>
  <si>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</si>
  <si>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</si>
  <si>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</si>
  <si>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</si>
  <si>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</si>
  <si>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</si>
  <si>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</si>
  <si>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</si>
  <si>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</si>
  <si>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</si>
  <si>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</si>
  <si>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</si>
  <si>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</si>
  <si>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</si>
  <si>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</si>
  <si>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</si>
  <si>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</si>
  <si>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</si>
  <si>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</si>
  <si>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</si>
  <si>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</si>
  <si>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</si>
  <si>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</si>
  <si>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</si>
  <si>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</si>
  <si>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</si>
  <si>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</si>
  <si>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</si>
  <si>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</si>
  <si>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</si>
  <si>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</si>
  <si>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</si>
  <si>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</si>
  <si>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</si>
  <si>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</si>
  <si>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</si>
  <si>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</si>
  <si>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</si>
  <si>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</si>
  <si>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</si>
  <si>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</si>
  <si>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</si>
  <si>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</si>
  <si>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</si>
  <si>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</si>
  <si>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</si>
  <si>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</si>
  <si>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</si>
  <si>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</si>
  <si>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</si>
  <si>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</si>
  <si>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</si>
  <si>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</si>
  <si>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</si>
  <si>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</si>
  <si>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</si>
  <si>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</si>
  <si>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</si>
  <si>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</si>
  <si>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</si>
  <si>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</si>
  <si>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</si>
  <si>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</si>
  <si>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</si>
  <si>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</si>
  <si>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</si>
  <si>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</si>
  <si>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</si>
  <si>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</si>
  <si>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</si>
  <si>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</si>
  <si>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</si>
  <si>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</si>
  <si>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</si>
  <si>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</si>
  <si>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</si>
  <si>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</si>
  <si>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</si>
  <si>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</si>
  <si>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</si>
  <si>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</si>
  <si>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</si>
  <si>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</si>
  <si>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</si>
  <si>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</si>
  <si>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</si>
  <si>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</si>
  <si>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</si>
  <si>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</si>
  <si>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</si>
  <si>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</si>
  <si>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</si>
  <si>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</si>
  <si>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</si>
  <si>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</si>
  <si>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</si>
  <si>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</si>
  <si>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</si>
  <si>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</si>
  <si>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</si>
  <si>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</si>
  <si>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</si>
  <si>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</si>
  <si>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</si>
  <si>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</si>
  <si>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</si>
  <si>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</si>
  <si>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</si>
  <si>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</si>
  <si>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</si>
  <si>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</si>
  <si>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</si>
  <si>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</si>
  <si>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</si>
  <si>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</si>
  <si>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</si>
  <si>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</si>
  <si>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</si>
  <si>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</si>
  <si>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</si>
  <si>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</si>
  <si>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</si>
  <si>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</si>
  <si>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</si>
  <si>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</si>
  <si>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</si>
  <si>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</si>
  <si>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</si>
  <si>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</si>
  <si>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</si>
  <si>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</si>
  <si>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</si>
  <si>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</si>
  <si>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</si>
  <si>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</si>
  <si>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</si>
  <si>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</si>
  <si>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</si>
  <si>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</si>
  <si>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</si>
  <si>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</si>
  <si>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</si>
  <si>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</si>
  <si>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</si>
  <si>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</si>
  <si>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</si>
  <si>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</si>
  <si>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</si>
  <si>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</si>
  <si>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</si>
  <si>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</si>
  <si>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</si>
  <si>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</si>
  <si>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</si>
  <si>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</si>
  <si>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</si>
  <si>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</si>
  <si>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</si>
  <si>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</si>
  <si>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</si>
  <si>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</si>
  <si>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</si>
  <si>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</si>
  <si>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</si>
  <si>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</si>
  <si>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</si>
  <si>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</si>
  <si>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</si>
  <si>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</si>
  <si>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</si>
  <si>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</si>
  <si>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</si>
  <si>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</si>
  <si>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</si>
  <si>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</si>
  <si>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</si>
  <si>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</si>
  <si>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</si>
  <si>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</si>
  <si>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</si>
  <si>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</si>
  <si>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</si>
  <si>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</si>
  <si>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</si>
  <si>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</si>
  <si>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</si>
  <si>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</si>
  <si>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</si>
  <si>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</si>
  <si>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</si>
  <si>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</si>
  <si>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</si>
  <si>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</si>
  <si>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</si>
  <si>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</si>
  <si>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</si>
  <si>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</si>
  <si>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</si>
  <si>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</si>
  <si>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</si>
  <si>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</si>
  <si>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</si>
  <si>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</si>
  <si>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</si>
  <si>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</si>
  <si>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</si>
  <si>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</si>
  <si>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</si>
  <si>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</si>
  <si>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</si>
  <si>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</si>
  <si>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</si>
  <si>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</si>
  <si>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</si>
  <si>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</si>
  <si>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</si>
  <si>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</si>
  <si>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</si>
  <si>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</si>
  <si>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</si>
  <si>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</si>
  <si>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</si>
  <si>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</si>
  <si>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</si>
  <si>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</si>
  <si>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</si>
  <si>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</si>
  <si>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</si>
  <si>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</si>
  <si>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</si>
  <si>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</si>
  <si>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</si>
  <si>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</si>
  <si>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</si>
  <si>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</si>
  <si>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</si>
  <si>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</si>
  <si>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</si>
  <si>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</si>
  <si>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</si>
  <si>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</si>
  <si>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</si>
  <si>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</si>
  <si>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</si>
  <si>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</si>
  <si>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</si>
  <si>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</si>
  <si>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</si>
  <si>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</si>
  <si>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</si>
  <si>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</si>
  <si>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</si>
  <si>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</si>
  <si>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</si>
  <si>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</si>
  <si>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</si>
  <si>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</si>
  <si>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</si>
  <si>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</si>
  <si>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</si>
  <si>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</si>
  <si>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</si>
  <si>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</si>
  <si>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</si>
  <si>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</si>
  <si>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</si>
  <si>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</si>
  <si>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</si>
  <si>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</si>
  <si>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</si>
  <si>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</si>
  <si>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</si>
  <si>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</si>
  <si>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</si>
  <si>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</si>
  <si>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</si>
  <si>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</si>
  <si>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</si>
  <si>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</si>
  <si>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</si>
  <si>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</si>
  <si>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</si>
  <si>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</si>
  <si>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</si>
  <si>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</si>
  <si>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</si>
  <si>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</si>
  <si>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</si>
  <si>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</si>
  <si>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</si>
  <si>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</si>
  <si>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</si>
  <si>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</si>
  <si>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</si>
  <si>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</si>
  <si>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</si>
  <si>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</si>
  <si>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</si>
  <si>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</si>
  <si>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</si>
  <si>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</si>
  <si>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</si>
  <si>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</si>
  <si>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</si>
  <si>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</si>
  <si>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</si>
  <si>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</si>
  <si>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</si>
  <si>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</si>
  <si>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</si>
  <si>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</si>
  <si>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</si>
  <si>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</si>
  <si>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</si>
  <si>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</si>
  <si>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</si>
  <si>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</si>
  <si>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</si>
  <si>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</si>
  <si>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</si>
  <si>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</si>
  <si>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</si>
  <si>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</si>
  <si>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</si>
  <si>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</si>
  <si>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</si>
  <si>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</si>
  <si>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</si>
  <si>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</si>
  <si>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</si>
  <si>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</si>
  <si>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</si>
  <si>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</si>
  <si>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</si>
  <si>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</si>
  <si>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</si>
  <si>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</si>
  <si>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</si>
  <si>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</si>
  <si>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</si>
  <si>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</si>
  <si>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</si>
  <si>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</si>
  <si>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</si>
  <si>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</si>
  <si>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</si>
  <si>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</si>
  <si>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</si>
  <si>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</si>
  <si>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</si>
  <si>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</si>
  <si>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</si>
  <si>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</si>
  <si>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</si>
  <si>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</si>
  <si>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</si>
  <si>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</si>
  <si>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</si>
  <si>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</si>
  <si>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</si>
  <si>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</si>
  <si>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</si>
  <si>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</si>
  <si>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</si>
  <si>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</si>
  <si>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</si>
  <si>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</si>
  <si>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</si>
  <si>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</si>
  <si>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</si>
  <si>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</si>
  <si>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</si>
  <si>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</si>
  <si>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</si>
  <si>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</si>
  <si>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</si>
  <si>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</si>
  <si>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</si>
  <si>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</si>
  <si>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</si>
  <si>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</si>
  <si>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</si>
  <si>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</si>
  <si>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</si>
  <si>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</si>
  <si>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</si>
  <si>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</si>
  <si>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</si>
  <si>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</si>
  <si>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</si>
  <si>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</si>
  <si>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</si>
  <si>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</si>
  <si>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</si>
  <si>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</si>
  <si>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</si>
  <si>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</si>
  <si>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</si>
  <si>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</si>
  <si>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</si>
  <si>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</si>
  <si>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</si>
  <si>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</si>
  <si>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</si>
  <si>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</si>
  <si>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</si>
  <si>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</si>
  <si>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</si>
  <si>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</si>
  <si>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</si>
  <si>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</si>
  <si>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</si>
  <si>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</si>
  <si>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</si>
  <si>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</si>
  <si>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</si>
  <si>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</si>
  <si>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</si>
  <si>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</si>
  <si>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</si>
  <si>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</si>
  <si>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</si>
  <si>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</si>
  <si>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</si>
  <si>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</si>
  <si>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</si>
  <si>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</si>
  <si>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</si>
  <si>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</si>
  <si>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</si>
  <si>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</si>
  <si>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</si>
  <si>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</si>
  <si>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</si>
  <si>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</si>
  <si>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</si>
  <si>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</si>
  <si>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</si>
  <si>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</si>
  <si>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</si>
  <si>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</si>
  <si>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</si>
  <si>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</si>
  <si>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</si>
  <si>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</si>
  <si>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</si>
  <si>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</si>
  <si>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</si>
  <si>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</si>
  <si>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</si>
  <si>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</si>
  <si>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</si>
  <si>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</si>
  <si>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</si>
  <si>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</si>
  <si>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</si>
  <si>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</si>
  <si>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</si>
  <si>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</si>
  <si>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</si>
  <si>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</si>
  <si>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</si>
  <si>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</si>
  <si>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</si>
  <si>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</si>
  <si>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</si>
  <si>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</si>
  <si>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</si>
  <si>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</si>
  <si>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</si>
  <si>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</si>
  <si>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</si>
  <si>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</si>
  <si>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</si>
  <si>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</si>
  <si>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</si>
  <si>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</si>
  <si>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</si>
  <si>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</si>
  <si>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</si>
  <si>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</si>
  <si>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</si>
  <si>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</si>
  <si>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</si>
  <si>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</si>
  <si>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</si>
  <si>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</si>
  <si>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</si>
  <si>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</si>
  <si>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</si>
  <si>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</si>
  <si>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</si>
  <si>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</si>
  <si>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</si>
  <si>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</si>
  <si>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</si>
  <si>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</si>
  <si>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</si>
  <si>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</si>
  <si>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</si>
  <si>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</si>
  <si>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</si>
  <si>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</si>
  <si>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</si>
  <si>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</si>
  <si>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</si>
  <si>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</si>
  <si>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</si>
  <si>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</si>
  <si>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</si>
  <si>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</si>
  <si>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</si>
  <si>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</si>
  <si>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</si>
  <si>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</si>
  <si>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</si>
  <si>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</si>
  <si>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</si>
  <si>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</si>
  <si>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</si>
  <si>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</si>
  <si>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</si>
  <si>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</si>
  <si>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</si>
  <si>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</si>
  <si>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</si>
  <si>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</si>
  <si>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</si>
  <si>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</si>
  <si>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</si>
  <si>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</si>
  <si>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</si>
  <si>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</si>
  <si>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</si>
  <si>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</si>
  <si>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</si>
  <si>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</si>
  <si>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</si>
  <si>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</si>
  <si>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</si>
  <si>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</si>
  <si>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</si>
  <si>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</si>
  <si>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</si>
  <si>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</si>
  <si>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</si>
  <si>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</si>
  <si>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</si>
  <si>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</si>
  <si>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</si>
  <si>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</si>
  <si>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</si>
  <si>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</si>
  <si>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</si>
  <si>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</si>
  <si>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</si>
  <si>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</si>
  <si>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</si>
  <si>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</si>
  <si>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</si>
  <si>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</si>
  <si>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</si>
  <si>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</si>
  <si>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</si>
  <si>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</si>
  <si>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</si>
  <si>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</si>
  <si>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</si>
  <si>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</si>
  <si>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</si>
  <si>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</si>
  <si>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</si>
  <si>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</si>
  <si>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</si>
  <si>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</si>
  <si>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</si>
  <si>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</si>
  <si>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</si>
  <si>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</si>
  <si>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</si>
  <si>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</si>
  <si>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</si>
  <si>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</si>
  <si>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</si>
  <si>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</si>
  <si>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</si>
  <si>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</si>
  <si>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</si>
  <si>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</si>
  <si>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</si>
  <si>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</si>
  <si>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</si>
  <si>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</si>
  <si>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</si>
  <si>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</si>
  <si>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</si>
  <si>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</si>
  <si>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</si>
  <si>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</si>
  <si>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</si>
  <si>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</si>
  <si>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</si>
  <si>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</si>
  <si>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</si>
  <si>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</si>
  <si>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</si>
  <si>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</si>
  <si>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</si>
  <si>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</si>
  <si>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</si>
  <si>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</si>
  <si>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</si>
  <si>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</si>
  <si>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</si>
  <si>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</si>
  <si>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</si>
  <si>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</si>
  <si>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</si>
  <si>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</si>
  <si>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</si>
  <si>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</si>
  <si>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</si>
  <si>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</si>
  <si>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</si>
  <si>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</si>
  <si>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</si>
  <si>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</si>
  <si>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</si>
  <si>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</si>
  <si>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</si>
  <si>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</si>
  <si>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</si>
  <si>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</si>
  <si>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</si>
  <si>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</si>
  <si>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</si>
  <si>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</si>
  <si>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</si>
  <si>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</si>
  <si>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</si>
  <si>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</si>
  <si>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</si>
  <si>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</si>
  <si>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</si>
  <si>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</si>
  <si>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</si>
  <si>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</si>
  <si>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</si>
  <si>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</si>
  <si>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</si>
  <si>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</si>
  <si>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</si>
  <si>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</si>
  <si>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</si>
  <si>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</si>
  <si>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</si>
  <si>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</si>
  <si>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</si>
  <si>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</si>
  <si>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</si>
  <si>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</si>
  <si>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</si>
  <si>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</si>
  <si>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</si>
  <si>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</si>
  <si>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</si>
  <si>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</si>
  <si>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</si>
  <si>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</si>
  <si>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</si>
  <si>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</si>
  <si>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</si>
  <si>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</si>
  <si>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</si>
  <si>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</si>
  <si>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</si>
  <si>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</si>
  <si>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</si>
  <si>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</si>
  <si>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</si>
  <si>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</si>
  <si>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</si>
  <si>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</si>
  <si>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</si>
  <si>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</si>
  <si>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</si>
  <si>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</si>
  <si>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</si>
  <si>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</si>
  <si>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</si>
  <si>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</si>
  <si>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</si>
  <si>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</si>
  <si>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</si>
  <si>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</si>
  <si>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</si>
  <si>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</si>
  <si>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</si>
  <si>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</si>
  <si>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</si>
  <si>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</si>
  <si>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</si>
  <si>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</si>
  <si>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</si>
  <si>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</si>
  <si>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</si>
  <si>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</si>
  <si>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</si>
  <si>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</si>
  <si>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</si>
  <si>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</si>
  <si>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</si>
  <si>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</si>
  <si>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</si>
  <si>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</si>
  <si>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</si>
  <si>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</si>
  <si>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</si>
  <si>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</si>
  <si>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</si>
  <si>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</si>
  <si>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</si>
  <si>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</si>
  <si>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</si>
  <si>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</si>
  <si>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</si>
  <si>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</si>
  <si>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</si>
  <si>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</si>
  <si>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</si>
  <si>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</si>
  <si>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</si>
  <si>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</si>
  <si>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</si>
  <si>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</si>
  <si>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</si>
  <si>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</si>
  <si>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</si>
  <si>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</si>
  <si>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</si>
  <si>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</si>
  <si>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</si>
  <si>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</si>
  <si>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</si>
  <si>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</si>
  <si>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</si>
  <si>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</si>
  <si>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</si>
  <si>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</si>
  <si>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</si>
  <si>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</si>
  <si>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</si>
  <si>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</si>
  <si>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</si>
  <si>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</si>
  <si>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</si>
  <si>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</si>
  <si>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</si>
  <si>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</si>
  <si>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</si>
  <si>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</si>
  <si>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</si>
  <si>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</si>
  <si>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</si>
  <si>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</si>
  <si>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</si>
  <si>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</si>
  <si>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</si>
  <si>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</si>
  <si>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</si>
  <si>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</si>
  <si>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</si>
  <si>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</si>
  <si>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</si>
  <si>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</si>
  <si>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</si>
  <si>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</si>
  <si>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</si>
  <si>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</si>
  <si>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</si>
  <si>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</si>
  <si>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</si>
  <si>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</si>
  <si>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</si>
  <si>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</si>
  <si>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</si>
  <si>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</si>
  <si>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</si>
  <si>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</si>
  <si>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</si>
  <si>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</si>
  <si>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</si>
  <si>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</si>
  <si>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</si>
  <si>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</si>
  <si>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</si>
  <si>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</si>
  <si>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</si>
  <si>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</si>
  <si>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</si>
  <si>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</si>
  <si>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</si>
  <si>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</si>
  <si>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</si>
  <si>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</si>
  <si>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</si>
  <si>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</si>
  <si>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</si>
  <si>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</si>
  <si>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</si>
  <si>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</si>
  <si>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</si>
  <si>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</si>
  <si>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</si>
  <si>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</si>
  <si>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</si>
  <si>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</si>
  <si>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</si>
  <si>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</si>
  <si>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</si>
  <si>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</si>
  <si>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</si>
  <si>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</si>
  <si>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</si>
  <si>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</si>
  <si>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</si>
  <si>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</si>
  <si>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</si>
  <si>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</si>
  <si>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</si>
  <si>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</si>
  <si>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</si>
  <si>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</si>
  <si>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</si>
  <si>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</si>
  <si>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</si>
  <si>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</si>
  <si>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</si>
  <si>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</si>
  <si>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</si>
  <si>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</si>
  <si>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</si>
  <si>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</si>
  <si>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</si>
  <si>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</si>
  <si>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</si>
  <si>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</si>
  <si>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</si>
  <si>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</si>
  <si>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</si>
  <si>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</si>
  <si>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</si>
  <si>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</si>
  <si>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</si>
  <si>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</si>
  <si>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</si>
  <si>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</si>
  <si>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</si>
  <si>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</si>
  <si>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</si>
  <si>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</si>
  <si>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</si>
  <si>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</si>
  <si>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</si>
  <si>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</si>
  <si>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</si>
  <si>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</si>
  <si>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</si>
  <si>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</si>
  <si>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</si>
  <si>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</si>
  <si>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</si>
  <si>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</si>
  <si>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</si>
  <si>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</si>
  <si>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</si>
  <si>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</si>
  <si>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</si>
  <si>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</si>
  <si>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</si>
  <si>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</si>
  <si>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</si>
  <si>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</si>
  <si>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</si>
  <si>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</si>
  <si>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</si>
  <si>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</si>
  <si>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</si>
  <si>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</si>
  <si>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</si>
  <si>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</si>
  <si>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</si>
  <si>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</si>
  <si>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</si>
  <si>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</si>
  <si>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</si>
  <si>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</si>
  <si>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</si>
  <si>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</si>
  <si>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</si>
  <si>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</si>
  <si>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</si>
  <si>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</si>
  <si>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</si>
  <si>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</si>
  <si>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</si>
  <si>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</si>
  <si>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</si>
  <si>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</si>
  <si>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</si>
  <si>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</si>
  <si>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</si>
  <si>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</si>
  <si>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</si>
  <si>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</si>
  <si>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</si>
  <si>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</si>
  <si>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</si>
  <si>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</si>
  <si>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</si>
  <si>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</si>
  <si>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</si>
  <si>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</si>
  <si>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</si>
  <si>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</si>
  <si>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</si>
  <si>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</si>
  <si>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</si>
  <si>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</si>
  <si>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</si>
  <si>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</si>
  <si>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</si>
  <si>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</si>
  <si>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</si>
  <si>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</si>
  <si>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</si>
  <si>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</si>
  <si>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</si>
  <si>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</si>
  <si>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</si>
  <si>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</si>
  <si>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</si>
  <si>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</si>
  <si>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</si>
  <si>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</si>
  <si>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</si>
  <si>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</si>
  <si>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</si>
  <si>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</si>
  <si>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</si>
  <si>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</si>
  <si>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</si>
  <si>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</si>
  <si>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</si>
  <si>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</si>
  <si>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</si>
  <si>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</si>
  <si>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</si>
  <si>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</si>
  <si>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</si>
  <si>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</si>
  <si>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</si>
  <si>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</si>
  <si>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</si>
  <si>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</si>
  <si>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</si>
  <si>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</si>
  <si>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</si>
  <si>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</si>
  <si>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</si>
  <si>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</si>
  <si>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</si>
  <si>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</si>
  <si>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</si>
  <si>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</si>
  <si>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</si>
  <si>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</si>
  <si>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</si>
  <si>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</si>
  <si>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</si>
  <si>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</si>
  <si>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</si>
  <si>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</si>
  <si>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</si>
  <si>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</si>
  <si>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</si>
  <si>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</si>
  <si>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</si>
  <si>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</si>
  <si>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</si>
  <si>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</si>
  <si>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</si>
  <si>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</si>
  <si>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</si>
  <si>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</si>
  <si>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</si>
  <si>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</si>
  <si>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</si>
  <si>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</si>
  <si>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</si>
  <si>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</si>
  <si>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</si>
  <si>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</si>
  <si>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</si>
  <si>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</si>
  <si>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</si>
  <si>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</si>
  <si>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</si>
  <si>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</si>
  <si>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</si>
  <si>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</si>
  <si>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</si>
  <si>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</si>
  <si>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</si>
  <si>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</si>
  <si>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</si>
  <si>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</si>
  <si>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</si>
  <si>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</si>
  <si>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</si>
  <si>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</si>
  <si>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</si>
  <si>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</si>
  <si>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</si>
  <si>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</si>
  <si>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</si>
  <si>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</si>
  <si>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</si>
  <si>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</si>
  <si>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</si>
  <si>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</si>
  <si>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</si>
  <si>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</si>
  <si>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</si>
  <si>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</si>
  <si>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</si>
  <si>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</si>
  <si>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</si>
  <si>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</si>
  <si>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</si>
  <si>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</si>
  <si>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</si>
  <si>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</si>
  <si>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</si>
  <si>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</si>
  <si>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</si>
  <si>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</si>
  <si>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</si>
  <si>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</si>
  <si>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</si>
  <si>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</si>
  <si>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</si>
  <si>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</si>
  <si>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</si>
  <si>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</si>
  <si>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</si>
  <si>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</si>
  <si>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</si>
  <si>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</si>
  <si>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</si>
  <si>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</si>
  <si>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</si>
  <si>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</si>
  <si>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</si>
  <si>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</si>
  <si>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</si>
  <si>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</si>
  <si>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</si>
  <si>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</si>
  <si>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</si>
  <si>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</si>
  <si>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</si>
  <si>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</si>
  <si>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</si>
  <si>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</si>
  <si>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</si>
  <si>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</si>
  <si>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</si>
  <si>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</si>
  <si>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</si>
  <si>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</si>
  <si>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</si>
  <si>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</si>
  <si>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</si>
  <si>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</si>
  <si>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</si>
  <si>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</si>
  <si>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</si>
  <si>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</si>
  <si>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</si>
  <si>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</si>
  <si>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</si>
  <si>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</si>
  <si>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</si>
  <si>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</si>
  <si>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</si>
  <si>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</si>
  <si>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</si>
  <si>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</si>
  <si>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</si>
  <si>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</si>
  <si>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</si>
  <si>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</si>
  <si>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</si>
  <si>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</si>
  <si>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</si>
  <si>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</si>
  <si>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</si>
  <si>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</si>
  <si>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</si>
  <si>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</si>
  <si>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</si>
  <si>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</si>
  <si>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</si>
  <si>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</si>
  <si>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</si>
  <si>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</si>
  <si>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</si>
  <si>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</si>
  <si>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</si>
  <si>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</si>
  <si>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</si>
  <si>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</si>
  <si>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</si>
  <si>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</si>
  <si>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</si>
  <si>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</si>
  <si>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</si>
  <si>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</si>
  <si>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</si>
  <si>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</si>
  <si>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</si>
  <si>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</si>
  <si>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</si>
  <si>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</si>
  <si>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</si>
  <si>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</si>
  <si>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</si>
  <si>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</si>
  <si>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</si>
  <si>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</si>
  <si>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</si>
  <si>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</si>
  <si>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</si>
  <si>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</si>
  <si>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</si>
  <si>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</si>
  <si>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</si>
  <si>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</si>
  <si>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</si>
  <si>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</si>
  <si>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</si>
  <si>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</si>
  <si>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</si>
  <si>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</si>
  <si>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</si>
  <si>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</si>
  <si>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</si>
  <si>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</si>
  <si>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</si>
  <si>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</si>
  <si>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</si>
  <si>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</si>
  <si>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</si>
  <si>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</si>
  <si>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</si>
  <si>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</si>
  <si>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</si>
  <si>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</si>
  <si>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</si>
  <si>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</si>
  <si>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</si>
  <si>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</si>
  <si>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</si>
  <si>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</si>
  <si>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</si>
  <si>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</si>
  <si>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</si>
  <si>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</si>
  <si>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</si>
  <si>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</si>
  <si>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</si>
  <si>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</si>
  <si>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</si>
  <si>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</si>
  <si>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</si>
  <si>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</si>
  <si>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</si>
  <si>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</si>
  <si>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</si>
  <si>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</si>
  <si>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</si>
  <si>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</si>
  <si>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</si>
  <si>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</si>
  <si>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</si>
  <si>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</si>
  <si>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</si>
  <si>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</si>
  <si>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</si>
  <si>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</si>
  <si>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</si>
  <si>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</si>
  <si>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</si>
  <si>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</si>
  <si>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</si>
  <si>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</si>
  <si>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</si>
  <si>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</si>
  <si>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</si>
  <si>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</si>
  <si>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</si>
  <si>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</si>
  <si>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</si>
  <si>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</si>
  <si>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</si>
  <si>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</si>
  <si>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</si>
  <si>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</si>
  <si>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</si>
  <si>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</si>
  <si>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</si>
  <si>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</si>
  <si>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</si>
  <si>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</si>
  <si>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</si>
  <si>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</si>
  <si>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</si>
  <si>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</si>
  <si>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</si>
  <si>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</si>
  <si>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</si>
  <si>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</si>
  <si>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</si>
  <si>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</si>
  <si>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</si>
  <si>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</si>
  <si>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</si>
  <si>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</si>
  <si>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</si>
  <si>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</si>
  <si>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</si>
  <si>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</si>
  <si>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</si>
  <si>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</si>
  <si>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</si>
  <si>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</si>
  <si>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</si>
  <si>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</si>
  <si>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</si>
  <si>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</si>
  <si>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</si>
  <si>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</si>
  <si>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</si>
  <si>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</si>
  <si>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</si>
  <si>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</si>
  <si>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</si>
  <si>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</si>
  <si>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</si>
  <si>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</si>
  <si>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</si>
  <si>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</si>
  <si>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</si>
  <si>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</si>
  <si>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</si>
  <si>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</si>
  <si>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</si>
  <si>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</si>
  <si>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</si>
  <si>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</si>
  <si>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</si>
  <si>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</si>
  <si>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</si>
  <si>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</si>
  <si>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</si>
  <si>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</si>
  <si>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</si>
  <si>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</si>
  <si>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</si>
  <si>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</si>
  <si>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</si>
  <si>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</si>
  <si>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</si>
  <si>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</si>
  <si>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</si>
  <si>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</si>
  <si>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</si>
  <si>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</si>
  <si>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</si>
  <si>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</si>
  <si>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</si>
  <si>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</si>
  <si>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</si>
  <si>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</si>
  <si>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</si>
  <si>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</si>
  <si>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</si>
  <si>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</si>
  <si>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</si>
  <si>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</si>
  <si>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</si>
  <si>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</si>
  <si>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</si>
  <si>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</si>
  <si>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</si>
  <si>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</si>
  <si>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</si>
  <si>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</si>
  <si>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</si>
  <si>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</si>
  <si>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</si>
  <si>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</si>
  <si>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</si>
  <si>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</si>
  <si>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</si>
  <si>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</si>
  <si>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</si>
  <si>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</si>
  <si>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</si>
  <si>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</si>
  <si>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</si>
  <si>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</si>
  <si>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</si>
  <si>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</si>
  <si>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</si>
  <si>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</si>
  <si>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</si>
  <si>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</si>
  <si>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</si>
  <si>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</si>
  <si>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</si>
  <si>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</si>
  <si>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</si>
  <si>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</si>
  <si>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</si>
  <si>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</si>
  <si>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</si>
  <si>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</si>
  <si>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</si>
  <si>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</si>
  <si>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</si>
  <si>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</si>
  <si>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</si>
  <si>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</si>
  <si>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</si>
  <si>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</si>
  <si>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</si>
  <si>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</si>
  <si>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</si>
  <si>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</si>
  <si>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</si>
  <si>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</si>
  <si>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</si>
  <si>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</si>
  <si>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</si>
  <si>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</si>
  <si>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</si>
  <si>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</si>
  <si>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</si>
  <si>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</si>
  <si>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</si>
  <si>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</si>
  <si>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</si>
  <si>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</si>
  <si>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</si>
  <si>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</si>
  <si>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</si>
  <si>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</si>
  <si>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</si>
  <si>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</si>
  <si>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</si>
  <si>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</si>
  <si>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</si>
  <si>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</si>
  <si>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</si>
  <si>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</si>
  <si>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</si>
  <si>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</si>
  <si>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</si>
  <si>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</si>
  <si>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</si>
  <si>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</si>
  <si>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</si>
  <si>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</si>
  <si>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</si>
  <si>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</si>
  <si>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</si>
  <si>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</si>
  <si>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</si>
  <si>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</si>
  <si>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</si>
  <si>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</si>
  <si>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</si>
  <si>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</si>
  <si>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</si>
  <si>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</si>
  <si>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</si>
  <si>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</si>
  <si>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</si>
  <si>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</si>
  <si>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</si>
  <si>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</si>
  <si>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</si>
  <si>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</si>
  <si>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</si>
  <si>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</si>
  <si>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</si>
  <si>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</si>
  <si>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</si>
  <si>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</si>
  <si>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</si>
  <si>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</si>
  <si>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</si>
  <si>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</si>
  <si>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</si>
  <si>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</si>
  <si>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</si>
  <si>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</si>
  <si>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</si>
  <si>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</si>
  <si>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</si>
  <si>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</si>
  <si>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</si>
  <si>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</si>
  <si>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</si>
  <si>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</si>
  <si>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</si>
  <si>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</si>
  <si>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</si>
  <si>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</si>
  <si>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</si>
  <si>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</si>
  <si>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</si>
  <si>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</si>
  <si>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</si>
  <si>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</si>
  <si>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</si>
  <si>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</si>
  <si>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</si>
  <si>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</si>
  <si>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</si>
  <si>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</si>
  <si>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</si>
  <si>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</si>
  <si>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</si>
  <si>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</si>
  <si>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</si>
  <si>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</si>
  <si>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</si>
  <si>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</si>
  <si>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</si>
  <si>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</si>
  <si>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</si>
  <si>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</si>
  <si>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</si>
  <si>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</si>
  <si>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</si>
  <si>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</si>
  <si>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</si>
  <si>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</si>
  <si>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</si>
  <si>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</si>
  <si>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</si>
  <si>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</si>
  <si>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</si>
  <si>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</si>
  <si>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</si>
  <si>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</si>
  <si>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</si>
  <si>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</si>
  <si>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</si>
  <si>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</si>
  <si>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</si>
  <si>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</si>
  <si>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</si>
  <si>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</si>
  <si>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</si>
  <si>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</si>
  <si>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</si>
  <si>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</si>
  <si>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</si>
  <si>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</si>
  <si>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</si>
  <si>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</si>
  <si>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</si>
  <si>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</si>
  <si>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</si>
  <si>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</si>
  <si>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</si>
  <si>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</si>
  <si>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</si>
  <si>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</si>
  <si>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</si>
  <si>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</si>
  <si>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</si>
  <si>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</si>
  <si>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</si>
  <si>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</si>
  <si>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</si>
  <si>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</si>
  <si>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</si>
  <si>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</si>
  <si>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</si>
  <si>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</si>
  <si>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</si>
  <si>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</si>
  <si>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</si>
  <si>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</si>
  <si>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</si>
  <si>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</si>
  <si>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</si>
  <si>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</si>
  <si>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</si>
  <si>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</si>
  <si>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</si>
  <si>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</si>
  <si>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</si>
  <si>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</si>
  <si>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</si>
  <si>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</si>
  <si>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</si>
  <si>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</si>
  <si>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</si>
  <si>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</si>
  <si>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</si>
  <si>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</si>
  <si>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</si>
  <si>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</si>
  <si>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</si>
  <si>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</si>
  <si>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</si>
  <si>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</si>
  <si>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</si>
  <si>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</si>
  <si>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</si>
  <si>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</si>
  <si>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</si>
  <si>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</si>
  <si>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</si>
  <si>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</si>
  <si>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</si>
  <si>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</si>
  <si>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</si>
  <si>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</si>
  <si>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</si>
  <si>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</si>
  <si>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</si>
  <si>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</si>
  <si>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</si>
  <si>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</si>
  <si>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</si>
  <si>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</si>
  <si>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</si>
  <si>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</si>
  <si>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</si>
  <si>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</si>
  <si>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</si>
  <si>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</si>
  <si>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</si>
  <si>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</si>
  <si>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</si>
  <si>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</si>
  <si>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</si>
  <si>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</si>
  <si>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</si>
  <si>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</si>
  <si>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</si>
  <si>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</si>
  <si>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</si>
  <si>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</si>
  <si>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</si>
  <si>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</si>
  <si>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</si>
  <si>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</si>
  <si>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</si>
  <si>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</si>
  <si>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</si>
  <si>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</si>
  <si>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</si>
  <si>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</si>
  <si>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</si>
  <si>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</si>
  <si>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</si>
  <si>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</si>
  <si>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</si>
  <si>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</si>
  <si>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</si>
  <si>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</si>
  <si>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</si>
  <si>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</si>
  <si>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</si>
  <si>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</si>
  <si>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</si>
  <si>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</si>
  <si>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</si>
  <si>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</si>
  <si>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</si>
  <si>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</si>
  <si>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</si>
  <si>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</si>
  <si>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</si>
  <si>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</si>
  <si>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</si>
  <si>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</si>
  <si>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</si>
  <si>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</si>
  <si>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</si>
  <si>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</si>
  <si>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</si>
  <si>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</si>
  <si>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</si>
  <si>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</si>
  <si>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</si>
  <si>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</si>
  <si>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</si>
  <si>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</si>
  <si>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</si>
  <si>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</si>
  <si>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</si>
  <si>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</si>
  <si>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</si>
  <si>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</si>
  <si>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</si>
  <si>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</si>
  <si>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</si>
  <si>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</si>
  <si>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</si>
  <si>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</si>
  <si>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</si>
  <si>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</si>
  <si>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</si>
  <si>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</si>
  <si>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</si>
  <si>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</si>
  <si>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</si>
  <si>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</si>
  <si>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</si>
  <si>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</si>
  <si>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</si>
  <si>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</si>
  <si>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</si>
  <si>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</si>
  <si>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</si>
  <si>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</si>
  <si>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</si>
  <si>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</si>
  <si>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</si>
  <si>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</si>
  <si>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</si>
  <si>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</si>
  <si>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</si>
  <si>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</si>
  <si>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</si>
  <si>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</si>
  <si>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</si>
  <si>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</si>
  <si>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</si>
  <si>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</si>
  <si>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</si>
  <si>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</si>
  <si>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</si>
  <si>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</si>
  <si>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</si>
  <si>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</si>
  <si>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</si>
  <si>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</si>
  <si>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</si>
  <si>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</si>
  <si>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</si>
  <si>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</si>
  <si>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</si>
  <si>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</si>
  <si>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</si>
  <si>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</si>
  <si>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</si>
  <si>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</si>
  <si>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</si>
  <si>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</si>
  <si>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</si>
  <si>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</si>
  <si>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</si>
  <si>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</si>
  <si>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</si>
  <si>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</si>
  <si>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</si>
  <si>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</si>
  <si>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</si>
  <si>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</si>
  <si>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</si>
  <si>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</si>
  <si>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</si>
  <si>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</si>
  <si>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</si>
  <si>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</si>
  <si>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</si>
  <si>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</si>
  <si>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</si>
  <si>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</si>
  <si>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</si>
  <si>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</si>
  <si>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</si>
  <si>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</si>
  <si>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</si>
  <si>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</si>
  <si>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</si>
  <si>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</si>
  <si>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</si>
  <si>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</si>
  <si>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</si>
  <si>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</si>
  <si>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</si>
  <si>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</si>
  <si>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</si>
  <si>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</si>
  <si>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</si>
  <si>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</si>
  <si>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</si>
  <si>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</si>
  <si>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</si>
  <si>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</si>
  <si>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</si>
  <si>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</si>
  <si>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</si>
  <si>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</si>
  <si>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</si>
  <si>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</si>
  <si>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</si>
  <si>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</si>
  <si>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</si>
  <si>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</si>
  <si>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</si>
  <si>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</si>
  <si>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</si>
  <si>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</si>
  <si>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</si>
  <si>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</si>
  <si>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</si>
  <si>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</si>
  <si>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</si>
  <si>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</si>
  <si>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</si>
  <si>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</si>
  <si>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</si>
  <si>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</si>
  <si>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</si>
  <si>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</si>
  <si>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</si>
  <si>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</si>
  <si>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</si>
  <si>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</si>
  <si>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</si>
  <si>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</si>
  <si>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</si>
  <si>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</si>
  <si>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</si>
  <si>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</si>
  <si>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</si>
  <si>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</si>
  <si>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</si>
  <si>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</si>
  <si>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</si>
  <si>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</si>
  <si>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</si>
  <si>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</si>
  <si>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</si>
  <si>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</si>
  <si>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</si>
  <si>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</si>
  <si>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</si>
  <si>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</si>
  <si>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</si>
  <si>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</si>
  <si>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</si>
  <si>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</si>
  <si>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</si>
  <si>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</si>
  <si>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</si>
  <si>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</si>
  <si>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</si>
  <si>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</si>
  <si>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</si>
  <si>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</si>
  <si>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</si>
  <si>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</si>
  <si>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</si>
  <si>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</si>
  <si>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</si>
  <si>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</si>
  <si>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</si>
  <si>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</si>
  <si>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</si>
  <si>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</si>
  <si>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</si>
  <si>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</si>
  <si>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</si>
  <si>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</si>
  <si>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</si>
  <si>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</si>
  <si>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</si>
  <si>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</si>
  <si>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</si>
  <si>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</si>
  <si>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</si>
  <si>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</si>
  <si>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</si>
  <si>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</si>
  <si>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</si>
  <si>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</si>
  <si>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</si>
  <si>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</si>
  <si>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</si>
  <si>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</si>
  <si>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</si>
  <si>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</si>
  <si>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</si>
  <si>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</si>
  <si>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</si>
  <si>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</si>
  <si>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</si>
  <si>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</si>
  <si>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</si>
  <si>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</si>
  <si>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</si>
  <si>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</si>
  <si>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</si>
  <si>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</si>
  <si>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</si>
  <si>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</si>
  <si>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</si>
  <si>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</si>
  <si>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</si>
  <si>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</si>
  <si>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</si>
  <si>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</si>
  <si>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</si>
  <si>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</si>
  <si>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</si>
  <si>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</si>
  <si>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</si>
  <si>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</si>
  <si>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</si>
  <si>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</si>
  <si>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</si>
  <si>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</si>
  <si>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</si>
  <si>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</si>
  <si>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</si>
  <si>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</si>
  <si>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</si>
  <si>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</si>
  <si>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</si>
  <si>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</si>
  <si>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</si>
  <si>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</si>
  <si>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</si>
  <si>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</si>
  <si>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</si>
  <si>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</si>
  <si>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</si>
  <si>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</si>
  <si>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</si>
  <si>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</si>
  <si>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</si>
  <si>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</si>
  <si>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</si>
  <si>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</si>
  <si>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</si>
  <si>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</si>
  <si>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</si>
  <si>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</si>
  <si>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</si>
  <si>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</si>
  <si>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</si>
  <si>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</si>
  <si>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</si>
  <si>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</si>
  <si>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</si>
  <si>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</si>
  <si>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</si>
  <si>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</si>
  <si>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</si>
  <si>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</si>
  <si>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</si>
  <si>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</si>
  <si>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</si>
  <si>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</si>
  <si>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</si>
  <si>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</si>
  <si>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</si>
  <si>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</si>
  <si>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</si>
  <si>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</si>
  <si>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</si>
  <si>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</si>
  <si>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</si>
  <si>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</si>
  <si>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</si>
  <si>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</si>
  <si>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</si>
  <si>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</si>
  <si>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</si>
  <si>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</si>
  <si>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</si>
  <si>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</si>
  <si>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</si>
  <si>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</si>
  <si>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</si>
  <si>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</si>
  <si>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</si>
  <si>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</si>
  <si>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</si>
  <si>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</si>
  <si>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</si>
  <si>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</si>
  <si>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</si>
  <si>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</si>
  <si>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</si>
  <si>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</si>
  <si>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</si>
  <si>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</si>
  <si>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</si>
  <si>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</si>
  <si>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</si>
  <si>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</si>
  <si>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</si>
  <si>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</si>
  <si>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</si>
  <si>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</si>
  <si>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</si>
  <si>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</si>
  <si>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</si>
  <si>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</si>
  <si>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</si>
  <si>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</si>
  <si>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</si>
  <si>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</si>
  <si>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</si>
  <si>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</si>
  <si>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</si>
  <si>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</si>
  <si>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</si>
  <si>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</si>
  <si>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</si>
  <si>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</si>
  <si>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</si>
  <si>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</si>
  <si>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</si>
  <si>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</si>
  <si>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</si>
  <si>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</si>
  <si>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</si>
  <si>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</si>
  <si>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</si>
  <si>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</si>
  <si>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</si>
  <si>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</si>
  <si>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</si>
  <si>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</si>
  <si>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</si>
  <si>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</si>
  <si>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</si>
  <si>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</si>
  <si>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</si>
  <si>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</si>
  <si>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</si>
  <si>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</si>
  <si>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</si>
  <si>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</si>
  <si>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</si>
  <si>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</si>
  <si>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</si>
  <si>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</si>
  <si>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</si>
  <si>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</si>
  <si>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</si>
  <si>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</si>
  <si>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</si>
  <si>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</si>
  <si>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</si>
  <si>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</si>
  <si>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</si>
  <si>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</si>
  <si>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</si>
  <si>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</si>
  <si>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</si>
  <si>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</si>
  <si>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</si>
  <si>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</si>
  <si>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</si>
  <si>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</si>
  <si>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</si>
  <si>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</si>
  <si>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</si>
  <si>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</si>
  <si>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</si>
  <si>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</si>
  <si>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</si>
  <si>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</si>
  <si>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</si>
  <si>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</si>
  <si>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</si>
  <si>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</si>
  <si>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</si>
  <si>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</si>
  <si>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</si>
  <si>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</si>
  <si>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</si>
  <si>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</si>
  <si>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</si>
  <si>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</si>
  <si>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</si>
  <si>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</si>
  <si>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</si>
  <si>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</si>
  <si>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</si>
  <si>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</si>
  <si>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</si>
  <si>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</si>
  <si>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</si>
  <si>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</si>
  <si>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</si>
  <si>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</si>
  <si>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</si>
  <si>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</si>
  <si>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</si>
  <si>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</si>
  <si>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</si>
  <si>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</si>
  <si>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</si>
  <si>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</si>
  <si>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</si>
  <si>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</si>
  <si>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</si>
  <si>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</si>
  <si>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</si>
  <si>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</si>
  <si>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</si>
  <si>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</si>
  <si>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</si>
  <si>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</si>
  <si>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</si>
  <si>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</si>
  <si>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</si>
  <si>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</si>
  <si>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</si>
  <si>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</si>
  <si>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</si>
  <si>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</si>
  <si>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</si>
  <si>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</si>
  <si>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</si>
  <si>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</si>
  <si>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</si>
  <si>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</si>
  <si>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</si>
  <si>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</si>
  <si>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</si>
  <si>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</si>
  <si>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</si>
  <si>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</si>
  <si>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</si>
  <si>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</si>
  <si>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</si>
  <si>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</si>
  <si>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</si>
  <si>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</si>
  <si>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</si>
  <si>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</si>
  <si>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</si>
  <si>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</si>
  <si>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</si>
  <si>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</si>
  <si>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</si>
  <si>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</si>
  <si>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</si>
  <si>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</si>
  <si>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</si>
  <si>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</si>
  <si>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</si>
  <si>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</si>
  <si>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</si>
  <si>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</si>
  <si>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</si>
  <si>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</si>
  <si>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</si>
  <si>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</si>
  <si>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</si>
  <si>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</si>
  <si>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</si>
  <si>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</si>
  <si>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</si>
  <si>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</si>
  <si>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</si>
  <si>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</si>
  <si>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</si>
  <si>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</si>
  <si>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</si>
  <si>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</si>
  <si>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</si>
  <si>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</si>
  <si>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</si>
  <si>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</si>
  <si>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</si>
  <si>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</si>
  <si>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</si>
  <si>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</si>
  <si>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</si>
  <si>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</si>
  <si>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</si>
  <si>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</si>
  <si>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</si>
  <si>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</si>
  <si>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</si>
  <si>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</si>
  <si>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</si>
  <si>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</si>
  <si>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</si>
  <si>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</si>
  <si>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</si>
  <si>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</si>
  <si>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</si>
  <si>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</si>
  <si>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</si>
  <si>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</si>
  <si>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</si>
  <si>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</si>
  <si>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</si>
  <si>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</si>
  <si>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</si>
  <si>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</si>
  <si>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</si>
  <si>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</si>
  <si>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</si>
  <si>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</si>
  <si>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</si>
  <si>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</si>
  <si>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</si>
  <si>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</si>
  <si>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</si>
  <si>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</si>
  <si>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</si>
  <si>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</si>
  <si>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</si>
  <si>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</si>
  <si>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</si>
  <si>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</si>
  <si>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</si>
  <si>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</si>
  <si>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</si>
  <si>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</si>
  <si>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</si>
  <si>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</si>
  <si>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</si>
  <si>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</si>
  <si>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</si>
  <si>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</si>
  <si>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</si>
  <si>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</si>
  <si>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</si>
  <si>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</si>
  <si>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</si>
  <si>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</si>
  <si>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</si>
  <si>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</si>
  <si>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</si>
  <si>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</si>
  <si>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</si>
  <si>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</si>
  <si>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</si>
  <si>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</si>
  <si>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</si>
  <si>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</si>
  <si>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</si>
  <si>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</si>
  <si>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</si>
  <si>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</si>
  <si>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</si>
  <si>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</si>
  <si>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</si>
  <si>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</si>
  <si>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</si>
  <si>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</si>
  <si>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</si>
  <si>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</si>
  <si>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</si>
  <si>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</si>
  <si>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</si>
  <si>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</si>
  <si>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</si>
  <si>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</si>
  <si>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</si>
  <si>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</si>
  <si>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</si>
  <si>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</si>
  <si>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</si>
  <si>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</si>
  <si>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</si>
  <si>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</si>
  <si>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</si>
  <si>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</si>
  <si>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</si>
  <si>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</si>
  <si>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</si>
  <si>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</si>
  <si>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</si>
  <si>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</si>
  <si>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</si>
  <si>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</si>
  <si>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</si>
  <si>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</si>
  <si>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</si>
  <si>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</si>
  <si>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</si>
  <si>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</si>
  <si>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</si>
  <si>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</si>
  <si>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</si>
  <si>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</si>
  <si>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</si>
  <si>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</si>
  <si>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</si>
  <si>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</si>
  <si>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</si>
  <si>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</si>
  <si>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</si>
  <si>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</si>
  <si>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</si>
  <si>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</si>
  <si>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</si>
  <si>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</si>
  <si>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</si>
  <si>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</si>
  <si>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</si>
  <si>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</si>
  <si>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</si>
  <si>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</si>
  <si>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</si>
  <si>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</si>
  <si>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</si>
  <si>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</si>
  <si>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</si>
  <si>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</si>
  <si>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</si>
  <si>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</si>
  <si>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</si>
  <si>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</si>
  <si>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</si>
  <si>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</si>
  <si>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</si>
  <si>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</si>
  <si>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</si>
  <si>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</si>
  <si>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</si>
  <si>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</si>
  <si>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</si>
  <si>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</si>
  <si>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</si>
  <si>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</si>
  <si>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</si>
  <si>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</si>
  <si>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</si>
  <si>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</si>
  <si>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</si>
  <si>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</si>
  <si>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</si>
  <si>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</si>
  <si>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</si>
  <si>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</si>
  <si>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</si>
  <si>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</si>
  <si>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</si>
  <si>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</si>
  <si>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</si>
  <si>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</si>
  <si>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</si>
  <si>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</si>
  <si>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</si>
  <si>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</si>
  <si>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</si>
  <si>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</si>
  <si>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</si>
  <si>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</si>
  <si>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</si>
  <si>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</si>
  <si>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</si>
  <si>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</si>
  <si>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</si>
  <si>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</si>
  <si>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</si>
  <si>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</si>
  <si>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</si>
  <si>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</si>
  <si>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</si>
  <si>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</si>
  <si>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</si>
  <si>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</si>
  <si>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</si>
  <si>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</si>
  <si>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</si>
  <si>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</si>
  <si>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</si>
  <si>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</si>
  <si>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</si>
  <si>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</si>
  <si>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</si>
  <si>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</si>
  <si>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</si>
  <si>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</si>
  <si>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</si>
  <si>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</si>
  <si>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</si>
  <si>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</si>
  <si>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</si>
  <si>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</si>
  <si>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</si>
  <si>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</si>
  <si>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</si>
  <si>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</si>
  <si>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</si>
  <si>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</si>
  <si>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</si>
  <si>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</si>
  <si>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</si>
  <si>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</si>
  <si>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</si>
  <si>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</si>
  <si>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</si>
  <si>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</si>
  <si>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</si>
  <si>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</si>
  <si>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</si>
  <si>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</si>
  <si>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</si>
  <si>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</si>
  <si>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</si>
  <si>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</si>
  <si>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</si>
  <si>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</si>
  <si>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</si>
  <si>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</si>
  <si>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</si>
  <si>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</si>
  <si>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</si>
  <si>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</si>
  <si>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</si>
  <si>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</si>
  <si>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</si>
  <si>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</si>
  <si>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</si>
  <si>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</si>
  <si>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</si>
  <si>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</si>
  <si>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</si>
  <si>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</si>
  <si>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</si>
  <si>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</si>
  <si>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</si>
  <si>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</si>
  <si>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</si>
  <si>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</si>
  <si>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</si>
  <si>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</si>
  <si>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</si>
  <si>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</si>
  <si>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</si>
  <si>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</si>
  <si>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</si>
  <si>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</si>
  <si>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</si>
  <si>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</si>
  <si>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</si>
  <si>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</si>
  <si>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</si>
  <si>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</si>
  <si>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</si>
  <si>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</si>
  <si>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</si>
  <si>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</si>
  <si>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</si>
  <si>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</si>
  <si>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</si>
  <si>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</si>
  <si>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</si>
  <si>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</si>
  <si>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</si>
  <si>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</si>
  <si>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</si>
  <si>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</si>
  <si>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</si>
  <si>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</si>
  <si>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</si>
  <si>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</si>
  <si>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</si>
  <si>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</si>
  <si>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</si>
  <si>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</si>
  <si>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</si>
  <si>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</si>
  <si>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</si>
  <si>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</si>
  <si>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</si>
  <si>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</si>
  <si>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</si>
  <si>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</si>
  <si>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</si>
  <si>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</si>
  <si>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</si>
  <si>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</si>
  <si>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</si>
  <si>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</si>
  <si>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</si>
  <si>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</si>
  <si>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</si>
  <si>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</si>
  <si>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</si>
  <si>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</si>
  <si>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</si>
  <si>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</si>
  <si>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</si>
  <si>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</si>
  <si>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</si>
  <si>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</si>
  <si>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</si>
  <si>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</si>
  <si>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</si>
  <si>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</si>
  <si>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</si>
  <si>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</si>
  <si>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</si>
  <si>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</si>
  <si>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</si>
  <si>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</si>
  <si>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</si>
  <si>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</si>
  <si>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</si>
  <si>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</si>
  <si>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</si>
  <si>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</si>
  <si>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</si>
  <si>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</si>
  <si>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</si>
  <si>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</si>
  <si>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</si>
  <si>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</si>
  <si>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</si>
  <si>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</si>
  <si>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</si>
  <si>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</si>
  <si>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</si>
  <si>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</si>
  <si>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</si>
  <si>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</si>
  <si>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</si>
  <si>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</si>
  <si>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</si>
  <si>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</si>
  <si>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</si>
  <si>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</si>
  <si>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</si>
  <si>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</si>
  <si>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</si>
  <si>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</si>
  <si>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</si>
  <si>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</si>
  <si>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</si>
  <si>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</si>
  <si>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</si>
  <si>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</si>
  <si>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</si>
  <si>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</si>
  <si>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</si>
  <si>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</si>
  <si>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</si>
  <si>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</si>
  <si>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</si>
  <si>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</si>
  <si>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</si>
  <si>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</si>
  <si>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</si>
  <si>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</si>
  <si>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</si>
  <si>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</si>
  <si>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</si>
  <si>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</si>
  <si>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</si>
  <si>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</si>
  <si>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</si>
  <si>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</si>
  <si>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</si>
  <si>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</si>
  <si>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</si>
  <si>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</si>
  <si>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</si>
  <si>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</si>
  <si>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</si>
  <si>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</si>
  <si>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</si>
  <si>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</si>
  <si>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</si>
  <si>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</si>
  <si>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</si>
  <si>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</si>
  <si>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</si>
  <si>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</si>
  <si>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</si>
  <si>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</si>
  <si>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</si>
  <si>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</si>
  <si>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</si>
  <si>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</si>
  <si>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</si>
  <si>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</si>
  <si>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</si>
  <si>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</si>
  <si>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</si>
  <si>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</si>
  <si>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</si>
  <si>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</si>
  <si>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</si>
  <si>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</si>
  <si>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</si>
  <si>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</si>
  <si>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</si>
  <si>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</si>
  <si>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</si>
  <si>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</si>
  <si>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</si>
  <si>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</si>
  <si>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</si>
  <si>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</si>
  <si>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</si>
  <si>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</si>
  <si>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</si>
  <si>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</si>
  <si>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</si>
  <si>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</si>
  <si>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</si>
  <si>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</si>
  <si>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</si>
  <si>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</si>
  <si>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</si>
  <si>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</si>
  <si>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</si>
  <si>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</si>
  <si>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</si>
  <si>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</si>
  <si>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</si>
  <si>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</si>
  <si>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</si>
  <si>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</si>
  <si>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</si>
  <si>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</si>
  <si>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</si>
  <si>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</si>
  <si>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</si>
  <si>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</si>
  <si>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</si>
  <si>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</si>
  <si>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</si>
  <si>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</si>
  <si>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</si>
  <si>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</si>
  <si>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</si>
  <si>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</si>
  <si>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</si>
  <si>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</si>
  <si>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</si>
  <si>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</si>
  <si>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</si>
  <si>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</si>
  <si>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</si>
  <si>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</si>
  <si>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</si>
  <si>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</si>
  <si>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</si>
  <si>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</si>
  <si>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</si>
  <si>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</si>
  <si>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</si>
  <si>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</si>
  <si>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</si>
  <si>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</si>
  <si>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</si>
  <si>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</si>
  <si>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</si>
  <si>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</si>
  <si>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</si>
  <si>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</si>
  <si>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</si>
  <si>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</si>
  <si>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</si>
  <si>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</si>
  <si>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</si>
  <si>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</si>
  <si>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</si>
  <si>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</si>
  <si>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</si>
  <si>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</si>
  <si>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</si>
  <si>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</si>
  <si>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</si>
  <si>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</si>
  <si>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</si>
  <si>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</si>
  <si>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</si>
  <si>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</si>
  <si>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</si>
  <si>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</si>
  <si>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</si>
  <si>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</si>
  <si>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</si>
  <si>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</si>
  <si>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</si>
  <si>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</si>
  <si>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</si>
  <si>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</si>
  <si>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</si>
  <si>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</si>
  <si>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</si>
  <si>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</si>
  <si>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</si>
  <si>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</si>
  <si>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</si>
  <si>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</si>
  <si>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</si>
  <si>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</si>
  <si>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</si>
  <si>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</si>
  <si>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</si>
  <si>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</si>
  <si>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</si>
  <si>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</si>
  <si>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</si>
  <si>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</si>
  <si>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</si>
  <si>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</si>
  <si>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</si>
  <si>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</si>
  <si>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</si>
  <si>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</si>
  <si>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</si>
  <si>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</si>
  <si>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</si>
  <si>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</si>
  <si>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</si>
  <si>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</si>
  <si>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</si>
  <si>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</si>
  <si>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</si>
  <si>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</si>
  <si>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</si>
  <si>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</si>
  <si>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</si>
  <si>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</si>
  <si>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</si>
  <si>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</si>
  <si>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</si>
  <si>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</si>
  <si>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</si>
  <si>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</si>
  <si>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</si>
  <si>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</si>
  <si>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</si>
  <si>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</si>
  <si>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</si>
  <si>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</si>
  <si>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</si>
  <si>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</si>
  <si>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</si>
  <si>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</si>
  <si>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</si>
  <si>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</si>
  <si>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</si>
  <si>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</si>
  <si>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</si>
  <si>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</si>
  <si>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</si>
  <si>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</si>
  <si>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</si>
  <si>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</si>
  <si>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</si>
  <si>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</si>
  <si>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</si>
  <si>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</si>
  <si>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</si>
  <si>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</si>
  <si>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</si>
  <si>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</si>
  <si>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</si>
  <si>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</si>
  <si>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</si>
  <si>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</si>
  <si>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</si>
  <si>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</si>
  <si>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</si>
  <si>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</si>
  <si>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</si>
  <si>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</si>
  <si>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</si>
  <si>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</si>
  <si>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</si>
  <si>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</si>
  <si>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</si>
  <si>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</si>
  <si>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</si>
  <si>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</si>
  <si>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</si>
  <si>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</si>
  <si>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</si>
  <si>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</si>
  <si>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</si>
  <si>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</si>
  <si>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</si>
  <si>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</si>
  <si>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</si>
  <si>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</si>
  <si>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</si>
  <si>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</si>
  <si>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</si>
  <si>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</si>
  <si>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</si>
  <si>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</si>
  <si>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</si>
  <si>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</si>
  <si>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</si>
  <si>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</si>
  <si>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</si>
  <si>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</si>
  <si>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</si>
  <si>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</si>
  <si>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</si>
  <si>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</si>
  <si>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</si>
  <si>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</si>
  <si>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</si>
  <si>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</si>
  <si>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</si>
  <si>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</si>
  <si>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</si>
  <si>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</si>
  <si>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</si>
  <si>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</si>
  <si>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</si>
  <si>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</si>
  <si>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</si>
  <si>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</si>
  <si>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</si>
  <si>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</si>
  <si>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</si>
  <si>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</si>
  <si>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</si>
  <si>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</si>
  <si>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</si>
  <si>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</si>
  <si>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</si>
  <si>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</si>
  <si>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</si>
  <si>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</si>
  <si>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</si>
  <si>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</si>
  <si>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</si>
  <si>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</si>
  <si>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</si>
  <si>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</si>
  <si>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</si>
  <si>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</si>
  <si>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</si>
  <si>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</si>
  <si>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</si>
  <si>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</si>
  <si>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</si>
  <si>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</si>
  <si>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</si>
  <si>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</si>
  <si>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</si>
  <si>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</si>
  <si>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</si>
  <si>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</si>
  <si>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</si>
  <si>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</si>
  <si>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</si>
  <si>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</si>
  <si>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</si>
  <si>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</si>
  <si>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</si>
  <si>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</si>
  <si>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</si>
  <si>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</si>
  <si>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</si>
  <si>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</si>
  <si>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</si>
  <si>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</si>
  <si>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</si>
  <si>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</si>
  <si>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</si>
  <si>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</si>
  <si>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</si>
  <si>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</si>
  <si>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</si>
  <si>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</si>
  <si>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</si>
  <si>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</si>
  <si>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</si>
  <si>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</si>
  <si>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</si>
  <si>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</si>
  <si>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</si>
  <si>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</si>
  <si>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</si>
  <si>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</si>
  <si>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</si>
  <si>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</si>
  <si>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</si>
  <si>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</si>
  <si>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</si>
  <si>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</si>
  <si>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</si>
  <si>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</si>
  <si>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</si>
  <si>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</si>
  <si>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</si>
  <si>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</si>
  <si>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</si>
  <si>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</si>
  <si>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</si>
  <si>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</si>
  <si>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</si>
  <si>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</si>
  <si>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</si>
  <si>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</si>
  <si>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</si>
  <si>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</si>
  <si>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</si>
  <si>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</si>
  <si>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</si>
  <si>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</si>
  <si>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</si>
  <si>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</si>
  <si>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</si>
  <si>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</si>
  <si>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</si>
  <si>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</si>
  <si>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</si>
  <si>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</si>
  <si>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</si>
  <si>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</si>
  <si>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</si>
  <si>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</si>
  <si>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</si>
  <si>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</si>
  <si>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</si>
  <si>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</si>
  <si>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</si>
  <si>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</si>
  <si>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</si>
  <si>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</si>
  <si>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</si>
  <si>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</si>
  <si>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</si>
  <si>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</si>
  <si>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</si>
  <si>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</si>
  <si>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</si>
  <si>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</si>
  <si>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</si>
  <si>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</si>
  <si>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</si>
  <si>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</si>
  <si>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</si>
  <si>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</si>
  <si>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</si>
  <si>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</si>
  <si>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</si>
  <si>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</si>
  <si>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</si>
  <si>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</si>
  <si>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</si>
  <si>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</si>
  <si>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</si>
  <si>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</si>
  <si>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</si>
  <si>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</si>
  <si>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</si>
  <si>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</si>
  <si>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</si>
  <si>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</si>
  <si>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</si>
  <si>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</si>
  <si>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</si>
  <si>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</si>
  <si>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</si>
  <si>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</si>
  <si>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</si>
  <si>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</si>
  <si>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</si>
  <si>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</si>
  <si>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</si>
  <si>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</si>
  <si>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</si>
  <si>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</si>
  <si>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</si>
  <si>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</si>
  <si>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</si>
  <si>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</si>
  <si>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</si>
  <si>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</si>
  <si>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</si>
  <si>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</si>
  <si>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</si>
  <si>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</si>
  <si>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</si>
  <si>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</si>
  <si>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</si>
  <si>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</si>
  <si>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</si>
  <si>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</si>
  <si>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</si>
  <si>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</si>
  <si>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</si>
  <si>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</si>
  <si>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</si>
  <si>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</si>
  <si>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</si>
  <si>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</si>
  <si>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</si>
  <si>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</si>
  <si>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</si>
  <si>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</si>
  <si>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</si>
  <si>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</si>
  <si>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</si>
  <si>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</si>
  <si>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</si>
  <si>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</si>
  <si>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</si>
  <si>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</si>
  <si>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</si>
  <si>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</si>
  <si>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</si>
  <si>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</si>
  <si>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</si>
  <si>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</si>
  <si>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</si>
  <si>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</si>
  <si>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</si>
  <si>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</si>
  <si>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</si>
  <si>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</si>
  <si>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</si>
  <si>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</si>
  <si>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</si>
  <si>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</si>
  <si>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</si>
  <si>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</si>
  <si>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</si>
  <si>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</si>
  <si>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</si>
  <si>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</si>
  <si>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</si>
  <si>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</si>
  <si>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</si>
  <si>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</si>
  <si>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</si>
  <si>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</si>
  <si>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</si>
  <si>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</si>
  <si>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</si>
  <si>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</si>
  <si>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</si>
  <si>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</si>
  <si>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</si>
  <si>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</si>
  <si>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</si>
  <si>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</si>
  <si>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</si>
  <si>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</si>
  <si>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</si>
  <si>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</si>
  <si>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</si>
  <si>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</si>
  <si>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</si>
  <si>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</si>
  <si>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</si>
  <si>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</si>
  <si>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</si>
  <si>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</si>
  <si>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</si>
  <si>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</si>
  <si>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</si>
  <si>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</si>
  <si>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</si>
  <si>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</si>
  <si>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</si>
  <si>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</si>
  <si>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</si>
  <si>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</si>
  <si>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</si>
  <si>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</si>
  <si>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</si>
  <si>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</si>
  <si>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</si>
  <si>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</si>
  <si>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</si>
  <si>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</si>
  <si>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</si>
  <si>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</si>
  <si>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</si>
  <si>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</si>
  <si>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</si>
  <si>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</si>
  <si>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</si>
  <si>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</si>
  <si>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</si>
  <si>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</si>
  <si>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</si>
  <si>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</si>
  <si>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</si>
  <si>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</si>
  <si>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</si>
  <si>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</si>
  <si>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</si>
  <si>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</si>
  <si>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</si>
  <si>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</si>
  <si>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</si>
  <si>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</si>
  <si>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</si>
  <si>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</si>
  <si>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</si>
  <si>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</si>
  <si>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</si>
  <si>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</si>
  <si>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</si>
  <si>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</si>
  <si>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</si>
  <si>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</si>
  <si>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</si>
  <si>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</si>
  <si>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</si>
  <si>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</si>
  <si>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</si>
  <si>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</si>
  <si>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</si>
  <si>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</si>
  <si>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</si>
  <si>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</si>
  <si>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</si>
  <si>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</si>
  <si>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</si>
  <si>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</si>
  <si>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</si>
  <si>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</si>
  <si>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</si>
  <si>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</si>
  <si>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</si>
  <si>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</si>
  <si>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</si>
  <si>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</si>
  <si>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</si>
  <si>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</si>
  <si>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</si>
  <si>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</si>
  <si>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</si>
  <si>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</si>
  <si>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</si>
  <si>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</si>
  <si>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</si>
  <si>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</si>
  <si>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</si>
  <si>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</si>
  <si>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</si>
  <si>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</si>
  <si>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</si>
  <si>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</si>
  <si>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</si>
  <si>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</si>
  <si>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</si>
  <si>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</si>
  <si>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</si>
  <si>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</si>
  <si>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</si>
  <si>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</si>
  <si>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</si>
  <si>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</si>
  <si>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</si>
  <si>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</si>
  <si>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</si>
  <si>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</si>
  <si>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</si>
  <si>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</si>
  <si>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</si>
  <si>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</si>
  <si>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</si>
  <si>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</si>
  <si>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</si>
  <si>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</si>
  <si>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</si>
  <si>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</si>
  <si>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</si>
  <si>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</si>
  <si>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</si>
  <si>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</si>
  <si>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</si>
  <si>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</si>
  <si>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</si>
  <si>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</si>
  <si>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</si>
  <si>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</si>
  <si>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</si>
  <si>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</si>
  <si>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</si>
  <si>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</si>
  <si>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</si>
  <si>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</si>
  <si>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</si>
  <si>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</si>
  <si>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</si>
  <si>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</si>
  <si>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</si>
  <si>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</si>
  <si>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</si>
  <si>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</si>
  <si>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</si>
  <si>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</si>
  <si>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</si>
  <si>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</si>
  <si>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</si>
  <si>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</si>
  <si>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</si>
  <si>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</si>
  <si>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</si>
  <si>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</si>
  <si>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</si>
  <si>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</si>
  <si>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</si>
  <si>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</si>
  <si>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</si>
  <si>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</si>
  <si>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</si>
  <si>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</si>
  <si>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</si>
  <si>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</si>
  <si>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</si>
  <si>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</si>
  <si>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</si>
  <si>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</si>
  <si>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</si>
  <si>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</si>
  <si>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</si>
  <si>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</si>
  <si>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</si>
  <si>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</si>
  <si>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</si>
  <si>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</si>
  <si>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</si>
  <si>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</si>
  <si>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</si>
  <si>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</si>
  <si>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</si>
  <si>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</si>
  <si>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</si>
  <si>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</si>
  <si>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</si>
  <si>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</si>
  <si>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</si>
  <si>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</si>
  <si>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</si>
  <si>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</si>
  <si>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</si>
  <si>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</si>
  <si>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</si>
  <si>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</si>
  <si>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</si>
  <si>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</si>
  <si>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</si>
  <si>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</si>
  <si>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</si>
  <si>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</si>
  <si>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</si>
  <si>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</si>
  <si>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</si>
  <si>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</si>
  <si>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</si>
  <si>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</si>
  <si>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</si>
  <si>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</si>
  <si>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</si>
  <si>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</si>
  <si>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</si>
  <si>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</si>
  <si>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</si>
  <si>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</si>
  <si>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</si>
  <si>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</si>
  <si>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</si>
  <si>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</si>
  <si>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</si>
  <si>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</si>
  <si>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</si>
  <si>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</si>
  <si>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</si>
  <si>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</si>
  <si>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</si>
  <si>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</si>
  <si>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</si>
  <si>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</si>
  <si>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</si>
  <si>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</si>
  <si>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</si>
  <si>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</si>
  <si>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</si>
  <si>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</si>
  <si>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</si>
  <si>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</si>
  <si>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</si>
  <si>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</si>
  <si>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</si>
  <si>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</si>
  <si>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</si>
  <si>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</si>
  <si>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</si>
  <si>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</si>
  <si>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</si>
  <si>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</si>
  <si>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</si>
  <si>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</si>
  <si>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</si>
  <si>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</si>
  <si>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</si>
  <si>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</si>
  <si>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</si>
  <si>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</si>
  <si>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</si>
  <si>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</si>
  <si>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</si>
  <si>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</si>
  <si>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</si>
  <si>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</si>
  <si>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</si>
  <si>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</si>
  <si>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</si>
  <si>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</si>
  <si>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</si>
  <si>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</si>
  <si>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</si>
  <si>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</si>
  <si>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</si>
  <si>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</si>
  <si>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</si>
  <si>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</si>
  <si>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</si>
  <si>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</si>
  <si>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</si>
  <si>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</si>
  <si>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</si>
  <si>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</si>
  <si>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</si>
  <si>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</si>
  <si>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</si>
  <si>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</si>
  <si>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</si>
  <si>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</si>
  <si>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</si>
  <si>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</si>
  <si>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</si>
  <si>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</si>
  <si>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</si>
  <si>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</si>
  <si>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</si>
  <si>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</si>
  <si>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</si>
  <si>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</si>
  <si>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</si>
  <si>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</si>
  <si>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</si>
  <si>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</si>
  <si>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</si>
  <si>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</si>
  <si>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</si>
  <si>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</si>
  <si>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</si>
  <si>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</si>
  <si>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</si>
  <si>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</si>
  <si>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</si>
  <si>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</si>
  <si>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</si>
  <si>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</si>
  <si>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</si>
  <si>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</si>
  <si>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</si>
  <si>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</si>
  <si>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</si>
  <si>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</si>
  <si>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</si>
  <si>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</si>
  <si>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</si>
  <si>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</si>
  <si>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</si>
  <si>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</si>
  <si>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</si>
  <si>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</si>
  <si>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</si>
  <si>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</si>
  <si>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</si>
  <si>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</si>
  <si>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</si>
  <si>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</si>
  <si>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</si>
  <si>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</si>
  <si>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</si>
  <si>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</si>
  <si>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</si>
  <si>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</si>
  <si>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</si>
  <si>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</si>
  <si>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</si>
  <si>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</si>
  <si>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</si>
  <si>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</si>
  <si>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</si>
  <si>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</si>
  <si>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</si>
  <si>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</si>
  <si>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</si>
  <si>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</si>
  <si>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</si>
  <si>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</si>
  <si>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</si>
  <si>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</si>
  <si>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</si>
  <si>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</si>
  <si>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</si>
  <si>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</si>
  <si>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</si>
  <si>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</si>
  <si>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</si>
  <si>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</si>
  <si>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</si>
  <si>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</si>
  <si>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</si>
  <si>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</si>
  <si>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</si>
  <si>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</si>
  <si>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</si>
  <si>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</si>
  <si>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</si>
  <si>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</si>
  <si>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</si>
  <si>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</si>
  <si>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</si>
  <si>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</si>
  <si>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</si>
  <si>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</si>
  <si>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</si>
  <si>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</si>
  <si>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</si>
  <si>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</si>
  <si>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</si>
  <si>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</si>
  <si>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</si>
  <si>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</si>
  <si>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</si>
  <si>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</si>
  <si>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</si>
  <si>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</si>
  <si>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</si>
  <si>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</si>
  <si>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</si>
  <si>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</si>
  <si>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</si>
  <si>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</si>
  <si>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</si>
  <si>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</si>
  <si>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</si>
  <si>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</si>
  <si>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</si>
  <si>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</si>
  <si>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</si>
  <si>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</si>
  <si>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</si>
  <si>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</si>
  <si>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</si>
  <si>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</si>
  <si>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</si>
  <si>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</si>
  <si>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</si>
  <si>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</si>
  <si>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</si>
  <si>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</si>
  <si>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</si>
  <si>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</si>
  <si>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</si>
  <si>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</si>
  <si>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</si>
  <si>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</si>
  <si>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</si>
  <si>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</si>
  <si>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</si>
  <si>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</si>
  <si>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</si>
  <si>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</si>
  <si>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</si>
  <si>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</si>
  <si>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</si>
  <si>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</si>
  <si>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</si>
  <si>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</si>
  <si>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</si>
  <si>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</si>
  <si>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</si>
  <si>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</si>
  <si>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</si>
  <si>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</si>
  <si>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</si>
  <si>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</si>
  <si>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</si>
  <si>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</si>
  <si>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</si>
  <si>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</si>
  <si>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</si>
  <si>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</si>
  <si>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</si>
  <si>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</si>
  <si>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</si>
  <si>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</si>
  <si>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</si>
  <si>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</si>
  <si>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</si>
  <si>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</si>
  <si>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</si>
  <si>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</si>
  <si>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</si>
  <si>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</si>
  <si>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</si>
  <si>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</si>
  <si>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</si>
  <si>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</si>
  <si>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</si>
  <si>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</si>
  <si>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</si>
  <si>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</si>
  <si>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</si>
  <si>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</si>
  <si>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</si>
  <si>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</si>
  <si>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</si>
  <si>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</si>
  <si>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</si>
  <si>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</si>
  <si>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</si>
  <si>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</si>
  <si>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</si>
  <si>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</si>
  <si>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</si>
  <si>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</si>
  <si>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</si>
  <si>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</si>
  <si>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</si>
  <si>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</si>
  <si>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</si>
  <si>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</si>
  <si>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</si>
  <si>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</si>
  <si>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</si>
  <si>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</si>
  <si>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</si>
  <si>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</si>
  <si>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</si>
  <si>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</si>
  <si>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</si>
  <si>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</si>
  <si>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</si>
  <si>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</si>
  <si>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</si>
  <si>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</si>
  <si>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</si>
  <si>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</si>
  <si>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</si>
  <si>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</si>
  <si>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</si>
  <si>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</si>
  <si>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</si>
  <si>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</si>
  <si>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</si>
  <si>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</si>
  <si>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</si>
  <si>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</si>
  <si>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</si>
  <si>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</si>
  <si>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</si>
  <si>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</si>
  <si>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</si>
  <si>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</si>
  <si>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</si>
  <si>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</si>
  <si>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</si>
  <si>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</si>
  <si>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</si>
  <si>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</si>
  <si>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</si>
  <si>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</si>
  <si>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</si>
  <si>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</si>
  <si>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</si>
  <si>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</si>
  <si>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</si>
  <si>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</si>
  <si>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</si>
  <si>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</si>
  <si>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</si>
  <si>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</si>
  <si>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</si>
  <si>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</si>
  <si>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</si>
  <si>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</si>
  <si>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</si>
  <si>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</si>
  <si>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</si>
  <si>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</si>
  <si>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</si>
  <si>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</si>
  <si>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</si>
  <si>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</si>
  <si>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</si>
  <si>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</si>
  <si>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</si>
  <si>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</si>
  <si>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</si>
  <si>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</si>
  <si>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</si>
  <si>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</si>
  <si>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</si>
  <si>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</si>
  <si>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</si>
  <si>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</si>
  <si>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</si>
  <si>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</si>
  <si>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</si>
  <si>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</si>
  <si>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</si>
  <si>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</si>
  <si>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</si>
  <si>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</si>
  <si>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</si>
  <si>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</si>
  <si>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</si>
  <si>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</si>
  <si>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</si>
  <si>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</si>
  <si>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</si>
  <si>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</si>
  <si>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</si>
  <si>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</si>
  <si>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</si>
  <si>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</si>
  <si>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</si>
  <si>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</si>
  <si>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</si>
  <si>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</si>
  <si>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</si>
  <si>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</si>
  <si>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</si>
  <si>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</si>
  <si>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</si>
  <si>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</si>
  <si>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</si>
  <si>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</si>
  <si>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</si>
  <si>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</si>
  <si>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</si>
  <si>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</si>
  <si>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</si>
  <si>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</si>
  <si>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</si>
  <si>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</si>
  <si>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</si>
  <si>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</si>
  <si>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</si>
  <si>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</si>
  <si>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</si>
  <si>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</si>
  <si>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</si>
  <si>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</si>
  <si>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</si>
  <si>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</si>
  <si>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</si>
  <si>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</si>
  <si>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</si>
  <si>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</si>
  <si>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</si>
  <si>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</si>
  <si>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</si>
  <si>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</si>
  <si>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</si>
  <si>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</si>
  <si>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</si>
  <si>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</si>
  <si>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</si>
  <si>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</si>
  <si>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</si>
  <si>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</si>
  <si>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</si>
  <si>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</si>
  <si>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</si>
  <si>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</si>
  <si>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</si>
  <si>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</si>
  <si>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</si>
  <si>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</si>
  <si>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</si>
  <si>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</si>
  <si>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</si>
  <si>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</si>
  <si>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</si>
  <si>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</si>
  <si>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</si>
  <si>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</si>
  <si>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</si>
  <si>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</si>
  <si>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</si>
  <si>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</si>
  <si>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</si>
  <si>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</si>
  <si>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</si>
  <si>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</si>
  <si>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</si>
  <si>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</si>
  <si>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</si>
  <si>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</si>
  <si>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</si>
  <si>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</si>
  <si>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</si>
  <si>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</si>
  <si>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</si>
  <si>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</si>
  <si>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</si>
  <si>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</si>
  <si>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</si>
  <si>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</si>
  <si>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</si>
  <si>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</si>
  <si>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</si>
  <si>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</si>
  <si>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</si>
  <si>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</si>
  <si>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</si>
  <si>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</si>
  <si>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</si>
  <si>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</si>
  <si>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</si>
  <si>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</si>
  <si>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</si>
  <si>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</si>
  <si>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</si>
  <si>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</si>
  <si>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</si>
  <si>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</si>
  <si>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</si>
  <si>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</si>
  <si>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</si>
  <si>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</si>
  <si>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</si>
  <si>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</si>
  <si>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</si>
  <si>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</si>
  <si>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</si>
  <si>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</si>
  <si>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</si>
  <si>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</si>
  <si>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</si>
  <si>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</si>
  <si>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</si>
  <si>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</si>
  <si>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</si>
  <si>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</si>
  <si>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</si>
  <si>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</si>
  <si>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</si>
  <si>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</si>
  <si>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</si>
  <si>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</si>
  <si>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</si>
  <si>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</si>
  <si>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</si>
  <si>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</si>
  <si>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</si>
  <si>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</si>
  <si>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</si>
  <si>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</si>
  <si>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</si>
  <si>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</si>
  <si>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</si>
  <si>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</si>
  <si>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</si>
  <si>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</si>
  <si>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</si>
  <si>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</si>
  <si>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</si>
  <si>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</si>
  <si>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</si>
  <si>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</si>
  <si>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</si>
  <si>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</si>
  <si>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</si>
  <si>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</si>
  <si>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</si>
  <si>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</si>
  <si>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</si>
  <si>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</si>
  <si>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</si>
  <si>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</si>
  <si>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</si>
  <si>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</si>
  <si>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</si>
  <si>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</si>
  <si>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</si>
  <si>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</si>
  <si>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</si>
  <si>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</si>
  <si>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</si>
  <si>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</si>
  <si>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</si>
  <si>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</si>
  <si>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</si>
  <si>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</si>
  <si>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</si>
  <si>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</si>
  <si>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</si>
  <si>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</si>
  <si>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</si>
  <si>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</si>
  <si>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</si>
  <si>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</si>
  <si>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</si>
  <si>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</si>
  <si>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</si>
  <si>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</si>
  <si>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</si>
  <si>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</si>
  <si>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</si>
  <si>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</si>
  <si>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</si>
  <si>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</si>
  <si>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</si>
  <si>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</si>
  <si>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</si>
  <si>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</si>
  <si>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</si>
  <si>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</si>
  <si>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</si>
  <si>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</si>
  <si>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</si>
  <si>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</si>
  <si>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</si>
  <si>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</si>
  <si>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</si>
  <si>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</si>
  <si>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</si>
  <si>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</si>
  <si>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</si>
  <si>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</si>
  <si>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</si>
  <si>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</si>
  <si>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</si>
  <si>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</si>
  <si>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</si>
  <si>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</si>
  <si>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</si>
  <si>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</si>
  <si>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</si>
  <si>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</si>
  <si>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</si>
  <si>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</si>
  <si>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</si>
  <si>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</si>
  <si>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</si>
  <si>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</si>
  <si>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</si>
  <si>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</si>
  <si>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</si>
  <si>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</si>
  <si>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</si>
  <si>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</si>
  <si>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</si>
  <si>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</si>
  <si>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</si>
  <si>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</si>
  <si>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</si>
  <si>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</si>
  <si>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</si>
  <si>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</si>
  <si>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</si>
  <si>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</si>
  <si>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</si>
  <si>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</si>
  <si>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</si>
  <si>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</si>
  <si>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</si>
  <si>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</si>
  <si>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</si>
  <si>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</si>
  <si>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</si>
  <si>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</si>
  <si>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</si>
  <si>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</si>
  <si>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</si>
  <si>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</si>
  <si>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</si>
  <si>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</si>
  <si>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</si>
  <si>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</si>
  <si>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</si>
  <si>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</si>
  <si>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</si>
  <si>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</si>
  <si>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</si>
  <si>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</si>
  <si>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</si>
  <si>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</si>
  <si>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</si>
  <si>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</si>
  <si>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</si>
  <si>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</si>
  <si>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</si>
  <si>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</si>
  <si>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</si>
  <si>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</si>
  <si>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</si>
  <si>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</si>
  <si>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</si>
  <si>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</si>
  <si>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</si>
  <si>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</si>
  <si>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</si>
  <si>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</si>
  <si>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</si>
  <si>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</si>
  <si>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</si>
  <si>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</si>
  <si>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</si>
  <si>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</si>
  <si>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</si>
  <si>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</si>
  <si>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</si>
  <si>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</si>
  <si>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</si>
  <si>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</si>
  <si>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</si>
  <si>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</si>
  <si>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</si>
  <si>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</si>
  <si>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</si>
  <si>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</si>
  <si>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</si>
  <si>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</si>
  <si>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</si>
  <si>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</si>
  <si>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</si>
  <si>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</si>
  <si>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</si>
  <si>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</si>
  <si>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</si>
  <si>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</si>
  <si>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</si>
  <si>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</si>
  <si>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</si>
  <si>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</si>
  <si>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</si>
  <si>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</si>
  <si>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</si>
  <si>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</si>
  <si>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</si>
  <si>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</si>
  <si>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</si>
  <si>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</si>
  <si>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</si>
  <si>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</si>
  <si>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</si>
  <si>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</si>
  <si>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</si>
  <si>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</si>
  <si>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</si>
  <si>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</si>
  <si>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</si>
  <si>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</si>
  <si>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</si>
  <si>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</si>
  <si>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</si>
  <si>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</si>
  <si>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</si>
  <si>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</si>
  <si>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</si>
  <si>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</si>
  <si>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</si>
  <si>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</si>
  <si>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</si>
  <si>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</si>
  <si>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</si>
  <si>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</si>
  <si>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</si>
  <si>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</si>
  <si>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</si>
  <si>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</si>
  <si>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</si>
  <si>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</si>
  <si>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</si>
  <si>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</si>
  <si>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</si>
  <si>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</si>
  <si>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</si>
  <si>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</si>
  <si>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</si>
  <si>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</si>
  <si>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</si>
  <si>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</si>
  <si>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</si>
  <si>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</si>
  <si>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</si>
  <si>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</si>
  <si>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</si>
  <si>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</si>
  <si>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</si>
  <si>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</si>
  <si>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</si>
  <si>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</si>
  <si>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</si>
  <si>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</si>
  <si>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</si>
  <si>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</si>
  <si>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</si>
  <si>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</si>
  <si>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</si>
  <si>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</si>
  <si>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</si>
  <si>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</si>
  <si>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</si>
  <si>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</si>
  <si>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</si>
  <si>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</si>
  <si>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</si>
  <si>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</si>
  <si>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</si>
  <si>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</si>
  <si>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</si>
  <si>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</si>
  <si>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</si>
  <si>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</si>
  <si>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</si>
  <si>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</si>
  <si>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</si>
  <si>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</si>
  <si>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</si>
  <si>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</si>
  <si>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</si>
  <si>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</si>
  <si>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</si>
  <si>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</si>
  <si>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</si>
  <si>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</si>
  <si>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</si>
  <si>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</si>
  <si>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</si>
  <si>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</si>
  <si>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</si>
  <si>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</si>
  <si>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</si>
  <si>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</si>
  <si>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</si>
  <si>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</si>
  <si>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</si>
  <si>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</si>
  <si>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</si>
  <si>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</si>
  <si>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</si>
  <si>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</si>
  <si>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</si>
  <si>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</si>
  <si>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</si>
  <si>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</si>
  <si>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</si>
  <si>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</si>
  <si>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</si>
  <si>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</si>
  <si>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</si>
  <si>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</si>
  <si>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</si>
  <si>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</si>
  <si>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</si>
  <si>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</si>
  <si>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</si>
  <si>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</si>
  <si>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</si>
  <si>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</si>
  <si>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</si>
  <si>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</si>
  <si>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</si>
  <si>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</si>
  <si>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</si>
  <si>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</si>
  <si>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</si>
  <si>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</si>
  <si>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</si>
  <si>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</si>
  <si>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</si>
  <si>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</si>
  <si>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</si>
  <si>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</si>
  <si>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</si>
  <si>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</si>
  <si>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</si>
  <si>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</si>
  <si>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</si>
  <si>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</si>
  <si>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</si>
  <si>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</si>
  <si>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</si>
  <si>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</si>
  <si>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</si>
  <si>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</si>
  <si>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</si>
  <si>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</si>
  <si>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</si>
  <si>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</si>
  <si>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</si>
  <si>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</si>
  <si>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</si>
  <si>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</si>
  <si>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</si>
  <si>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</si>
  <si>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</si>
  <si>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</si>
  <si>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</si>
  <si>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</si>
  <si>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</si>
  <si>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</si>
  <si>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</si>
  <si>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</si>
  <si>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</si>
  <si>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</si>
  <si>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</si>
  <si>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</si>
  <si>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</si>
  <si>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</si>
  <si>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</si>
  <si>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</si>
  <si>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</si>
  <si>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</si>
  <si>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</si>
  <si>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</si>
  <si>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</si>
  <si>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</si>
  <si>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</si>
  <si>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</si>
  <si>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</si>
  <si>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</si>
  <si>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</si>
  <si>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</si>
  <si>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</si>
  <si>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</si>
  <si>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</si>
  <si>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</si>
  <si>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</si>
  <si>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</si>
  <si>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</si>
  <si>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</si>
  <si>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</si>
  <si>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</si>
  <si>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</si>
  <si>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</si>
  <si>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</si>
  <si>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</si>
  <si>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</si>
  <si>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</si>
  <si>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</si>
  <si>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</si>
  <si>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</si>
  <si>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</si>
  <si>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</si>
  <si>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</si>
  <si>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</si>
  <si>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</si>
  <si>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</si>
  <si>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</si>
  <si>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</si>
  <si>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</si>
  <si>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</si>
  <si>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</si>
  <si>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</si>
  <si>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</si>
  <si>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</si>
  <si>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</si>
  <si>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</si>
  <si>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</si>
  <si>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</si>
  <si>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</si>
  <si>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</si>
  <si>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</si>
  <si>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</si>
  <si>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</si>
  <si>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</si>
  <si>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</si>
  <si>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</si>
  <si>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</si>
  <si>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</si>
  <si>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</si>
  <si>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</si>
  <si>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</si>
  <si>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</si>
  <si>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</si>
  <si>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</si>
  <si>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</si>
  <si>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</si>
  <si>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</si>
  <si>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</si>
  <si>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</si>
  <si>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</si>
  <si>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</si>
  <si>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</si>
  <si>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</si>
  <si>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</si>
  <si>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</si>
  <si>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</si>
  <si>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</si>
  <si>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</si>
  <si>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</si>
  <si>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</si>
  <si>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</si>
  <si>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</si>
  <si>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</si>
  <si>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</si>
  <si>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</si>
  <si>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</si>
  <si>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</si>
  <si>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</si>
  <si>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</si>
  <si>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</si>
  <si>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</si>
  <si>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</si>
  <si>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</si>
  <si>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</si>
  <si>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</si>
  <si>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</si>
  <si>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</si>
  <si>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</si>
  <si>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</si>
  <si>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</si>
  <si>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</si>
  <si>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</si>
  <si>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</si>
  <si>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</si>
  <si>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</si>
  <si>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</si>
  <si>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</si>
  <si>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</si>
  <si>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</si>
  <si>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</si>
  <si>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</si>
  <si>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</si>
  <si>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</si>
  <si>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</si>
  <si>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</si>
  <si>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</si>
  <si>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</si>
  <si>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</si>
  <si>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</si>
  <si>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</si>
  <si>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</si>
  <si>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</si>
  <si>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</si>
  <si>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</si>
  <si>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</si>
  <si>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</si>
  <si>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</si>
  <si>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</si>
  <si>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</si>
  <si>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</si>
  <si>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</si>
  <si>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</si>
  <si>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</si>
  <si>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</si>
  <si>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</si>
  <si>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</si>
  <si>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</si>
  <si>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</si>
  <si>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</si>
  <si>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</si>
  <si>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</si>
  <si>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</si>
  <si>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</si>
  <si>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</si>
  <si>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</si>
  <si>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</si>
  <si>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</si>
  <si>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</si>
  <si>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</si>
  <si>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</si>
  <si>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</si>
  <si>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</si>
  <si>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</si>
  <si>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</si>
  <si>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</si>
  <si>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</si>
  <si>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</si>
  <si>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</si>
  <si>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</si>
  <si>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</si>
  <si>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</si>
  <si>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</si>
  <si>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</si>
  <si>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</si>
  <si>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</si>
  <si>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</si>
  <si>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</si>
  <si>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</si>
  <si>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</si>
  <si>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</si>
  <si>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</si>
  <si>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</si>
  <si>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</si>
  <si>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</si>
  <si>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</si>
  <si>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</si>
  <si>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</si>
  <si>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</si>
  <si>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</si>
  <si>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</si>
  <si>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</si>
  <si>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</si>
  <si>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</si>
  <si>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</si>
  <si>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</si>
  <si>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</si>
  <si>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</si>
  <si>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</si>
  <si>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</si>
  <si>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</si>
  <si>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</si>
  <si>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</si>
  <si>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</si>
  <si>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</si>
  <si>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</si>
  <si>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</si>
  <si>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</si>
  <si>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</si>
  <si>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</si>
  <si>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</si>
  <si>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</si>
  <si>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</si>
  <si>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</si>
  <si>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</si>
  <si>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</si>
  <si>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</si>
  <si>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</si>
  <si>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</si>
  <si>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</si>
  <si>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</si>
  <si>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</si>
  <si>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</si>
  <si>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</si>
  <si>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</si>
  <si>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</si>
  <si>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</si>
  <si>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</si>
  <si>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</si>
  <si>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</si>
  <si>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</si>
  <si>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</si>
  <si>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</si>
  <si>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</si>
  <si>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</si>
  <si>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</si>
  <si>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</si>
  <si>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</si>
  <si>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</si>
  <si>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</si>
  <si>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</si>
  <si>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</si>
  <si>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</si>
  <si>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</si>
  <si>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</si>
  <si>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</si>
  <si>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</si>
  <si>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</si>
  <si>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</si>
  <si>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</si>
  <si>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</si>
  <si>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</si>
  <si>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</si>
  <si>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</si>
  <si>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</si>
  <si>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</si>
  <si>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</si>
  <si>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</si>
  <si>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</si>
  <si>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</si>
  <si>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</si>
  <si>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</si>
  <si>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</si>
  <si>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</si>
  <si>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</si>
  <si>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</si>
  <si>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</si>
  <si>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</si>
  <si>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</si>
  <si>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</si>
  <si>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</si>
  <si>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</si>
  <si>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</si>
  <si>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</si>
  <si>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</si>
  <si>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</si>
  <si>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</si>
  <si>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</si>
  <si>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</si>
  <si>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</si>
  <si>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</si>
  <si>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</si>
  <si>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</si>
  <si>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</si>
  <si>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</si>
  <si>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</si>
  <si>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</si>
  <si>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</si>
  <si>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</si>
  <si>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</si>
  <si>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</si>
  <si>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</si>
  <si>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</si>
  <si>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</si>
  <si>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</si>
  <si>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</si>
  <si>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</si>
  <si>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</si>
  <si>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</si>
  <si>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</si>
  <si>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</si>
  <si>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</si>
  <si>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</si>
  <si>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</si>
  <si>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</si>
  <si>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</si>
  <si>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</si>
  <si>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</si>
  <si>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</si>
  <si>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</si>
  <si>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</si>
  <si>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</si>
  <si>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</si>
  <si>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</si>
  <si>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</si>
  <si>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</si>
  <si>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</si>
  <si>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</si>
  <si>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</si>
  <si>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</si>
  <si>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</si>
  <si>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</si>
  <si>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</si>
  <si>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</si>
  <si>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</si>
  <si>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</si>
  <si>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</si>
  <si>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</si>
  <si>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</si>
  <si>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</si>
  <si>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</si>
  <si>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</si>
  <si>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</si>
  <si>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</si>
  <si>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</si>
  <si>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</si>
  <si>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</si>
  <si>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</si>
  <si>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</si>
  <si>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</si>
  <si>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</si>
  <si>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</si>
  <si>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</si>
  <si>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</si>
  <si>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</si>
  <si>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</si>
  <si>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</si>
  <si>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</si>
  <si>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</si>
  <si>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</si>
  <si>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</si>
  <si>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</si>
  <si>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</si>
  <si>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</si>
  <si>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</si>
  <si>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</si>
  <si>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</si>
  <si>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</si>
  <si>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</si>
  <si>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</si>
  <si>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</si>
  <si>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</si>
  <si>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</si>
  <si>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</si>
  <si>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</si>
  <si>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</si>
  <si>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</si>
  <si>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</si>
  <si>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</si>
  <si>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</si>
  <si>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</si>
  <si>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</si>
  <si>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</si>
  <si>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</si>
  <si>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</si>
  <si>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</si>
  <si>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</si>
  <si>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</si>
  <si>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</si>
  <si>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</si>
  <si>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</si>
  <si>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</si>
  <si>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</si>
  <si>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</si>
  <si>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</si>
  <si>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</si>
  <si>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</si>
  <si>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</si>
  <si>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</si>
  <si>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</si>
  <si>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</si>
  <si>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</si>
  <si>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</si>
  <si>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</si>
  <si>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</si>
  <si>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</si>
  <si>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</si>
  <si>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</si>
  <si>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</si>
  <si>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</si>
  <si>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</si>
  <si>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</si>
  <si>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</si>
  <si>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</si>
  <si>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</si>
  <si>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</si>
  <si>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</si>
  <si>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</si>
  <si>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</si>
  <si>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</si>
  <si>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</si>
  <si>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</si>
  <si>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</si>
  <si>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</si>
  <si>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</si>
  <si>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</si>
  <si>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</si>
  <si>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</si>
  <si>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</si>
  <si>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</si>
  <si>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</si>
  <si>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</si>
  <si>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</si>
  <si>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</si>
  <si>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</si>
  <si>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</si>
  <si>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</si>
  <si>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</si>
  <si>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</si>
  <si>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</si>
  <si>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</si>
  <si>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</si>
  <si>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</si>
  <si>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</si>
  <si>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</si>
  <si>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</si>
  <si>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</si>
  <si>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</si>
  <si>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</si>
  <si>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</si>
  <si>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</si>
  <si>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</si>
  <si>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</si>
  <si>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</si>
  <si>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</si>
  <si>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</si>
  <si>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</si>
  <si>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</si>
  <si>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</si>
  <si>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</si>
  <si>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</si>
  <si>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</si>
  <si>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</si>
  <si>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</si>
  <si>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</si>
  <si>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</si>
  <si>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</si>
  <si>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</si>
  <si>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</si>
  <si>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</si>
  <si>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</si>
  <si>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</si>
  <si>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</si>
  <si>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</si>
  <si>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</si>
  <si>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</si>
  <si>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</si>
  <si>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</si>
  <si>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</si>
  <si>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</si>
  <si>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</si>
  <si>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</si>
  <si>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</si>
  <si>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</si>
  <si>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</si>
  <si>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</si>
  <si>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</si>
  <si>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</si>
  <si>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</si>
  <si>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</si>
  <si>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</si>
  <si>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</si>
  <si>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</si>
  <si>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</si>
  <si>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</si>
  <si>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</si>
  <si>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</si>
  <si>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</si>
  <si>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</si>
  <si>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</si>
  <si>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</si>
  <si>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</si>
  <si>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</si>
  <si>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</si>
  <si>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</si>
  <si>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</si>
  <si>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</si>
  <si>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</si>
  <si>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</si>
  <si>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</si>
  <si>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</si>
  <si>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</si>
  <si>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</si>
  <si>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</si>
  <si>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</si>
  <si>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</si>
  <si>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</si>
  <si>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</si>
  <si>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</si>
  <si>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</si>
  <si>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</si>
  <si>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</si>
  <si>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</si>
  <si>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</si>
  <si>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</si>
  <si>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</si>
  <si>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</si>
  <si>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</si>
  <si>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</si>
  <si>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</si>
  <si>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</si>
  <si>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</si>
  <si>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</si>
  <si>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</si>
  <si>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</si>
  <si>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</si>
  <si>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</si>
  <si>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</si>
  <si>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</si>
  <si>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</si>
  <si>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</si>
  <si>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</si>
  <si>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</si>
  <si>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</si>
  <si>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</si>
  <si>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</si>
  <si>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</si>
  <si>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</si>
  <si>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</si>
  <si>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</si>
  <si>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</si>
  <si>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</si>
  <si>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</si>
  <si>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</si>
  <si>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</si>
  <si>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</si>
  <si>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</si>
  <si>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</si>
  <si>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</si>
  <si>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</si>
  <si>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</si>
  <si>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</si>
  <si>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</si>
  <si>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</si>
  <si>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</si>
  <si>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</si>
  <si>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</si>
  <si>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</si>
  <si>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</si>
  <si>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</si>
  <si>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</si>
  <si>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</si>
  <si>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</si>
  <si>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</si>
  <si>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</si>
  <si>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</si>
  <si>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</si>
  <si>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</si>
  <si>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</si>
  <si>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</si>
  <si>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</si>
  <si>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</si>
  <si>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</si>
  <si>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</si>
  <si>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</si>
  <si>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</si>
  <si>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</si>
  <si>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</si>
  <si>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</si>
  <si>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</si>
  <si>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</si>
  <si>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</si>
  <si>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</si>
  <si>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</si>
  <si>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</si>
  <si>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</si>
  <si>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</si>
  <si>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</si>
  <si>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</si>
  <si>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</si>
  <si>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</si>
  <si>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</si>
  <si>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</si>
  <si>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</si>
  <si>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</si>
  <si>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</si>
  <si>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</si>
  <si>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</si>
  <si>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</si>
  <si>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</si>
  <si>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</si>
  <si>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</si>
  <si>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</si>
  <si>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</si>
  <si>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</si>
  <si>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</si>
  <si>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</si>
  <si>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</si>
  <si>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</si>
  <si>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</si>
  <si>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</si>
  <si>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</si>
  <si>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</si>
  <si>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</si>
  <si>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</si>
  <si>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</si>
  <si>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</si>
  <si>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</si>
  <si>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</si>
  <si>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</si>
  <si>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</si>
  <si>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</si>
  <si>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</si>
  <si>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</si>
  <si>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</si>
  <si>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</si>
  <si>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</si>
  <si>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</si>
  <si>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</si>
  <si>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</si>
  <si>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</si>
  <si>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</si>
  <si>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</si>
  <si>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</si>
  <si>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</si>
  <si>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</si>
  <si>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</si>
  <si>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</si>
  <si>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</si>
  <si>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</si>
  <si>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</si>
  <si>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</si>
  <si>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</si>
  <si>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</si>
  <si>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</si>
  <si>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</si>
  <si>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</si>
  <si>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</si>
  <si>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</si>
  <si>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</si>
  <si>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</si>
  <si>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</si>
  <si>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</si>
  <si>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</si>
  <si>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</si>
  <si>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</si>
  <si>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</si>
  <si>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</si>
  <si>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</si>
  <si>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</si>
  <si>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</si>
  <si>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</si>
  <si>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</si>
  <si>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</si>
  <si>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</si>
  <si>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</si>
  <si>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</si>
  <si>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</si>
  <si>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</si>
  <si>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</si>
  <si>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</si>
  <si>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</si>
  <si>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</si>
  <si>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</si>
  <si>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</si>
  <si>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</si>
  <si>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</si>
  <si>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</si>
  <si>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</si>
  <si>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</si>
  <si>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</si>
  <si>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</si>
  <si>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</si>
  <si>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</si>
  <si>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</si>
  <si>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</si>
  <si>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</si>
  <si>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</si>
  <si>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</si>
  <si>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</si>
  <si>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</si>
  <si>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</si>
  <si>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</si>
  <si>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</si>
  <si>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</si>
  <si>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</si>
  <si>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</si>
  <si>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</si>
  <si>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</si>
  <si>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</si>
  <si>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</si>
  <si>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</si>
  <si>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</si>
  <si>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</si>
  <si>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</si>
  <si>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</si>
  <si>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</si>
  <si>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</si>
  <si>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</si>
  <si>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</si>
  <si>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</si>
  <si>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</si>
  <si>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</si>
  <si>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</si>
  <si>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</si>
  <si>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</si>
  <si>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</si>
  <si>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</si>
  <si>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</si>
  <si>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</si>
  <si>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</si>
  <si>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</si>
  <si>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</si>
  <si>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</si>
  <si>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</si>
  <si>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</si>
  <si>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</si>
  <si>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</si>
  <si>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</si>
  <si>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</si>
  <si>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</si>
  <si>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</si>
  <si>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</si>
  <si>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</si>
  <si>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</si>
  <si>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</si>
  <si>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</si>
  <si>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</si>
  <si>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</si>
  <si>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</si>
  <si>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</si>
  <si>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</si>
  <si>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</si>
  <si>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</si>
  <si>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</si>
  <si>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</si>
  <si>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</si>
  <si>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</si>
  <si>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</si>
  <si>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</si>
  <si>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</si>
  <si>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</si>
  <si>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</si>
  <si>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</si>
  <si>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</si>
  <si>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</si>
  <si>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</si>
  <si>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</si>
  <si>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</si>
  <si>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</si>
  <si>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</si>
  <si>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</si>
  <si>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</si>
  <si>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</si>
  <si>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</si>
  <si>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</si>
  <si>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</si>
  <si>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</si>
  <si>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</si>
  <si>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</si>
  <si>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</si>
  <si>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</si>
  <si>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</si>
  <si>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</si>
  <si>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</si>
  <si>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</si>
  <si>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</si>
  <si>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</si>
  <si>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</si>
  <si>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</si>
  <si>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</si>
  <si>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</si>
  <si>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</si>
  <si>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</si>
  <si>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</si>
  <si>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</si>
  <si>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</si>
  <si>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</si>
  <si>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</si>
  <si>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</si>
  <si>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</si>
  <si>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</si>
  <si>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</si>
  <si>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</si>
  <si>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</si>
  <si>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</si>
  <si>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</si>
  <si>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</si>
  <si>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</si>
  <si>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</si>
  <si>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</si>
  <si>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</si>
  <si>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</si>
  <si>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</si>
  <si>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</si>
  <si>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</si>
  <si>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</si>
  <si>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</si>
  <si>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</si>
  <si>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</si>
  <si>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</si>
  <si>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</si>
  <si>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</si>
  <si>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</si>
  <si>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</si>
  <si>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</si>
  <si>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</si>
  <si>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</si>
  <si>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</si>
  <si>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</si>
  <si>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</si>
  <si>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</si>
  <si>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</si>
  <si>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</si>
  <si>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</si>
  <si>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</si>
  <si>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</si>
  <si>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</si>
  <si>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</si>
  <si>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</si>
  <si>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</si>
  <si>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</si>
  <si>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</si>
  <si>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</si>
  <si>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</si>
  <si>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</si>
  <si>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</si>
  <si>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</si>
  <si>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</si>
  <si>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</si>
  <si>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</si>
  <si>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</si>
  <si>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</si>
  <si>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</si>
  <si>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</si>
  <si>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</si>
  <si>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</si>
  <si>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</si>
  <si>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</si>
  <si>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</si>
  <si>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</si>
  <si>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</si>
  <si>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</si>
  <si>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</si>
  <si>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</si>
  <si>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</si>
  <si>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</si>
  <si>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</si>
  <si>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</si>
  <si>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</si>
  <si>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</si>
  <si>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</si>
  <si>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</si>
  <si>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</si>
  <si>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</si>
  <si>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</si>
  <si>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</si>
  <si>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</si>
  <si>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</si>
  <si>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</si>
  <si>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</si>
  <si>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</si>
  <si>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</si>
  <si>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</si>
  <si>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</si>
  <si>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</si>
  <si>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</si>
  <si>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</si>
  <si>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</si>
  <si>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</si>
  <si>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</si>
  <si>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</si>
  <si>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</si>
  <si>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</si>
  <si>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</si>
  <si>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</si>
  <si>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</si>
  <si>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</si>
  <si>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</si>
  <si>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</si>
  <si>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</si>
  <si>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</si>
  <si>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</si>
  <si>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</si>
  <si>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</si>
  <si>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</si>
  <si>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</si>
  <si>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</si>
  <si>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</si>
  <si>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</si>
  <si>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</si>
  <si>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</si>
  <si>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</si>
  <si>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</si>
  <si>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</si>
  <si>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</si>
  <si>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</si>
  <si>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</si>
  <si>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</si>
  <si>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</si>
  <si>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</si>
  <si>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</si>
  <si>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</si>
  <si>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</si>
  <si>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</si>
  <si>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</si>
  <si>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</si>
  <si>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</si>
  <si>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</si>
  <si>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</si>
  <si>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</si>
  <si>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</si>
  <si>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</si>
  <si>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</si>
  <si>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</si>
  <si>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</si>
  <si>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</si>
  <si>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</si>
  <si>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</si>
  <si>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</si>
  <si>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</si>
  <si>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</si>
  <si>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</si>
  <si>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</si>
  <si>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</si>
  <si>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</si>
  <si>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</si>
  <si>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</si>
  <si>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</si>
  <si>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</si>
  <si>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</si>
  <si>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</si>
  <si>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</si>
  <si>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</si>
  <si>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</si>
  <si>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</si>
  <si>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</si>
  <si>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</si>
  <si>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</si>
  <si>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</si>
  <si>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</si>
  <si>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</si>
  <si>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</si>
  <si>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</si>
  <si>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</si>
  <si>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</si>
  <si>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</si>
  <si>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</si>
  <si>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</si>
  <si>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</si>
  <si>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</si>
  <si>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</si>
  <si>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</si>
  <si>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</si>
  <si>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</si>
  <si>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</si>
  <si>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</si>
  <si>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</si>
  <si>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</si>
  <si>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</si>
  <si>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</si>
  <si>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</si>
  <si>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</si>
  <si>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</si>
  <si>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</si>
  <si>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</si>
  <si>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</si>
  <si>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</si>
  <si>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</si>
  <si>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</si>
  <si>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</si>
  <si>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</si>
  <si>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</si>
  <si>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</si>
  <si>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</si>
  <si>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</si>
  <si>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</si>
  <si>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</si>
  <si>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</si>
  <si>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</si>
  <si>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</si>
  <si>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</si>
  <si>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</si>
  <si>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</si>
  <si>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</si>
  <si>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</si>
  <si>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</si>
  <si>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</si>
  <si>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</si>
  <si>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</si>
  <si>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</si>
  <si>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</si>
  <si>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</si>
  <si>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</si>
  <si>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</si>
  <si>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</si>
  <si>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</si>
  <si>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</si>
  <si>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</si>
  <si>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</si>
  <si>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</si>
  <si>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</si>
  <si>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</si>
  <si>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</si>
  <si>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</si>
  <si>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</si>
  <si>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</si>
  <si>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</si>
  <si>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</si>
  <si>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</si>
  <si>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</si>
  <si>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</si>
  <si>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</si>
  <si>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</si>
  <si>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</si>
  <si>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</si>
  <si>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</si>
  <si>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</si>
  <si>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</si>
  <si>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</si>
  <si>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</si>
  <si>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</si>
  <si>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</si>
  <si>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</si>
  <si>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</si>
  <si>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</si>
  <si>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</si>
  <si>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</si>
  <si>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</si>
  <si>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</si>
  <si>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</si>
  <si>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</si>
  <si>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</si>
  <si>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</si>
  <si>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</si>
  <si>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</si>
  <si>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</si>
  <si>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</si>
  <si>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</si>
  <si>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</si>
  <si>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</si>
  <si>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</si>
  <si>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</si>
  <si>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</si>
  <si>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</si>
  <si>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</si>
  <si>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</si>
  <si>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</si>
  <si>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</si>
  <si>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</si>
  <si>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</si>
  <si>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</si>
  <si>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</si>
  <si>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</si>
  <si>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</si>
  <si>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</si>
  <si>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</si>
  <si>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</si>
  <si>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</si>
  <si>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</si>
  <si>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</si>
  <si>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</si>
  <si>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</si>
  <si>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</si>
  <si>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</si>
  <si>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</si>
  <si>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</si>
  <si>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</si>
  <si>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</si>
  <si>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</si>
  <si>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</si>
  <si>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</si>
  <si>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</si>
  <si>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</si>
  <si>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</si>
  <si>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</si>
  <si>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</si>
  <si>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</si>
  <si>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</si>
  <si>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</si>
  <si>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</si>
  <si>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</si>
  <si>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</si>
  <si>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</si>
  <si>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</si>
  <si>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</si>
  <si>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</si>
  <si>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</si>
  <si>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</si>
  <si>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</si>
  <si>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</si>
  <si>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</si>
  <si>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</si>
  <si>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</si>
  <si>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</si>
  <si>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</si>
  <si>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</si>
  <si>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</si>
  <si>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</si>
  <si>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</si>
  <si>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</si>
  <si>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</si>
  <si>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</si>
  <si>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</si>
  <si>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</si>
  <si>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</si>
  <si>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</si>
  <si>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</si>
  <si>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</si>
  <si>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</si>
  <si>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</si>
  <si>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</si>
  <si>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</si>
  <si>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</si>
  <si>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</si>
  <si>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</si>
  <si>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</si>
  <si>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</si>
  <si>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</si>
  <si>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</si>
  <si>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</si>
  <si>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</si>
  <si>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</si>
  <si>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</si>
  <si>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</si>
  <si>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</si>
  <si>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</si>
  <si>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</si>
  <si>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</si>
  <si>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</si>
  <si>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</si>
  <si>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</si>
  <si>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</si>
  <si>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</si>
  <si>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</si>
  <si>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</si>
  <si>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</si>
  <si>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</si>
  <si>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</si>
  <si>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</si>
  <si>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</si>
  <si>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</si>
  <si>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</si>
  <si>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</si>
  <si>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</si>
  <si>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</si>
  <si>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</si>
  <si>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</si>
  <si>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</si>
  <si>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</si>
  <si>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</si>
  <si>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</si>
  <si>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</si>
  <si>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</si>
  <si>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</si>
  <si>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</si>
  <si>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</si>
  <si>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</si>
  <si>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</si>
  <si>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</si>
  <si>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</si>
  <si>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</si>
  <si>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</si>
  <si>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</si>
  <si>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</si>
  <si>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</si>
  <si>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</si>
  <si>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</si>
  <si>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</si>
  <si>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</si>
  <si>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</si>
  <si>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</si>
  <si>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</si>
  <si>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</si>
  <si>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</si>
  <si>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</si>
  <si>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</si>
  <si>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</si>
  <si>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</si>
  <si>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</si>
  <si>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</si>
  <si>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</si>
  <si>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</si>
  <si>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</si>
  <si>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</si>
  <si>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</si>
  <si>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</si>
  <si>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</si>
  <si>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</si>
  <si>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</si>
  <si>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</si>
  <si>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</si>
  <si>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</si>
  <si>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</si>
  <si>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</si>
  <si>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</si>
  <si>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</si>
  <si>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</si>
  <si>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</si>
  <si>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</si>
  <si>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</si>
  <si>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</si>
  <si>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</si>
  <si>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</si>
  <si>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</si>
  <si>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</si>
  <si>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</si>
  <si>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</si>
  <si>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</si>
  <si>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</si>
  <si>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</si>
  <si>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</si>
  <si>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</si>
  <si>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</si>
  <si>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</si>
  <si>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</si>
  <si>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</si>
  <si>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</si>
  <si>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</si>
  <si>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</si>
  <si>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</si>
  <si>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</si>
  <si>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</si>
  <si>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</si>
  <si>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</si>
  <si>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</si>
  <si>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</si>
  <si>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</si>
  <si>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</si>
  <si>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</si>
  <si>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</si>
  <si>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</si>
  <si>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</si>
  <si>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</si>
  <si>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</si>
  <si>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</si>
  <si>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</si>
  <si>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</si>
  <si>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</si>
  <si>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</si>
  <si>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</si>
  <si>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</si>
  <si>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</si>
  <si>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</si>
  <si>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</si>
  <si>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</si>
  <si>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</si>
  <si>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</si>
  <si>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</si>
  <si>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</si>
  <si>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</si>
  <si>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</si>
  <si>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</si>
  <si>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</si>
  <si>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</si>
  <si>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</si>
  <si>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</si>
  <si>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</si>
  <si>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</si>
  <si>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</si>
  <si>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</si>
  <si>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</si>
  <si>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</si>
  <si>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</si>
  <si>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</si>
  <si>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</si>
  <si>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</si>
  <si>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</si>
  <si>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</si>
  <si>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</si>
  <si>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</si>
  <si>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</si>
  <si>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</si>
  <si>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</si>
  <si>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</si>
  <si>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</si>
  <si>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</si>
  <si>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</si>
  <si>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</si>
  <si>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</si>
  <si>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</si>
  <si>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</si>
  <si>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</si>
  <si>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</si>
  <si>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</si>
  <si>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</si>
  <si>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</si>
  <si>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</si>
  <si>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</si>
  <si>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</si>
  <si>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</si>
  <si>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</si>
  <si>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</si>
  <si>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</si>
  <si>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</si>
  <si>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</si>
  <si>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</si>
  <si>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</si>
  <si>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</si>
  <si>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</si>
  <si>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</si>
  <si>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</si>
  <si>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</si>
  <si>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</si>
  <si>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</si>
  <si>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</si>
  <si>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</si>
  <si>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</si>
  <si>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</si>
  <si>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</si>
  <si>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</si>
  <si>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</si>
  <si>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</si>
  <si>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</si>
  <si>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</si>
  <si>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</si>
  <si>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</si>
  <si>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</si>
  <si>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</si>
  <si>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</si>
  <si>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</si>
  <si>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</si>
  <si>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</si>
  <si>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</si>
  <si>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</si>
  <si>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</si>
  <si>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</si>
  <si>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</si>
  <si>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</si>
  <si>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</si>
  <si>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</si>
  <si>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</si>
  <si>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</si>
  <si>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</si>
  <si>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</si>
  <si>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</si>
  <si>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</si>
  <si>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</si>
  <si>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</si>
  <si>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</si>
  <si>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</si>
  <si>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</si>
  <si>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</si>
  <si>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</si>
  <si>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</si>
  <si>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</si>
  <si>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</si>
  <si>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</si>
  <si>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</si>
  <si>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</si>
  <si>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</si>
  <si>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</si>
  <si>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</si>
  <si>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</si>
  <si>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</si>
  <si>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</si>
  <si>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</si>
  <si>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</si>
  <si>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</si>
  <si>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</si>
  <si>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</si>
  <si>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</si>
  <si>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</si>
  <si>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</si>
  <si>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</si>
  <si>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</si>
  <si>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</si>
  <si>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</si>
  <si>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</si>
  <si>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</si>
  <si>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</si>
  <si>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</si>
  <si>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</si>
  <si>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</si>
  <si>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</si>
  <si>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</si>
  <si>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</si>
  <si>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</si>
  <si>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</si>
  <si>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</si>
  <si>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</si>
  <si>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</si>
  <si>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</si>
  <si>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</si>
  <si>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</si>
  <si>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</si>
  <si>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</si>
  <si>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</si>
  <si>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</si>
  <si>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</si>
  <si>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</si>
  <si>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</si>
  <si>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</si>
  <si>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</si>
  <si>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</si>
  <si>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</si>
  <si>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</si>
  <si>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</si>
  <si>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</si>
  <si>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</si>
  <si>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</si>
  <si>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</si>
  <si>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</si>
  <si>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</si>
  <si>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</si>
  <si>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</si>
  <si>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</si>
  <si>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</si>
  <si>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</si>
  <si>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</si>
  <si>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</si>
  <si>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</si>
  <si>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</si>
  <si>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</si>
  <si>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</si>
  <si>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</si>
  <si>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</si>
  <si>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</si>
  <si>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</si>
  <si>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</si>
  <si>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</si>
  <si>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</si>
  <si>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</si>
  <si>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</si>
  <si>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</si>
  <si>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</si>
  <si>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</si>
  <si>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</si>
  <si>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</si>
  <si>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</si>
  <si>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</si>
  <si>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</si>
  <si>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</si>
  <si>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</si>
  <si>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</si>
  <si>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</si>
  <si>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</si>
  <si>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</si>
  <si>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</si>
  <si>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</si>
  <si>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</si>
  <si>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</si>
  <si>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</si>
  <si>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</si>
  <si>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</si>
  <si>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</si>
  <si>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</si>
  <si>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</si>
  <si>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</si>
  <si>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</si>
  <si>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</si>
  <si>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</si>
  <si>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</si>
  <si>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</si>
  <si>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</si>
  <si>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</si>
  <si>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</si>
  <si>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</si>
  <si>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</si>
  <si>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</si>
  <si>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</si>
  <si>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</si>
  <si>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</si>
  <si>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</si>
  <si>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</si>
  <si>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</si>
  <si>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</si>
  <si>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</si>
  <si>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</si>
  <si>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</si>
  <si>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</si>
  <si>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</si>
  <si>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</si>
  <si>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</si>
  <si>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</si>
  <si>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</si>
  <si>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</si>
  <si>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</si>
  <si>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</si>
  <si>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</si>
  <si>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</si>
  <si>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</si>
  <si>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</si>
  <si>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</si>
  <si>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</si>
  <si>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</si>
  <si>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</si>
  <si>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</si>
  <si>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</si>
  <si>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</si>
  <si>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</si>
  <si>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</si>
  <si>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</si>
  <si>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</si>
  <si>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</si>
  <si>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</si>
  <si>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</si>
  <si>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</si>
  <si>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</si>
  <si>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</si>
  <si>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</si>
  <si>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</si>
  <si>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</si>
  <si>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</si>
  <si>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</si>
  <si>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</si>
  <si>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</si>
  <si>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</si>
  <si>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</si>
  <si>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</si>
  <si>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</si>
  <si>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</si>
  <si>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</si>
  <si>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</si>
  <si>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</si>
  <si>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</si>
  <si>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</si>
  <si>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</si>
  <si>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</si>
  <si>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</si>
  <si>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</si>
  <si>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</si>
  <si>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</si>
  <si>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</si>
  <si>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</si>
  <si>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</si>
  <si>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</si>
  <si>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</si>
  <si>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</si>
  <si>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</si>
  <si>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</si>
  <si>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</si>
  <si>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</si>
  <si>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</si>
  <si>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</si>
  <si>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</si>
  <si>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</si>
  <si>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</si>
  <si>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</si>
  <si>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</si>
  <si>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</si>
  <si>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</si>
  <si>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</si>
  <si>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</si>
  <si>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</si>
  <si>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</si>
  <si>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</si>
  <si>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</si>
  <si>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</si>
  <si>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</si>
  <si>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</si>
  <si>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</si>
  <si>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</si>
  <si>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</si>
  <si>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</si>
  <si>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</si>
  <si>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</si>
  <si>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</si>
  <si>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</si>
  <si>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</si>
  <si>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</si>
  <si>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</si>
  <si>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</si>
  <si>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</si>
  <si>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</si>
  <si>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</si>
  <si>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</si>
  <si>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</si>
  <si>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</si>
  <si>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</si>
  <si>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</si>
  <si>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</si>
  <si>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</si>
  <si>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</si>
  <si>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</si>
  <si>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</si>
  <si>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</si>
  <si>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</si>
  <si>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</si>
  <si>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</si>
  <si>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</si>
  <si>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</si>
  <si>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</si>
  <si>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</si>
  <si>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</si>
  <si>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</si>
  <si>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</si>
  <si>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</si>
  <si>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</si>
  <si>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</si>
  <si>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</si>
  <si>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</si>
  <si>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</si>
  <si>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</si>
  <si>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</si>
  <si>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</si>
  <si>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</si>
  <si>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</si>
  <si>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</si>
  <si>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</si>
  <si>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</si>
  <si>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</si>
  <si>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</si>
  <si>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</si>
  <si>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</si>
  <si>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</si>
  <si>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</si>
  <si>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</si>
  <si>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</si>
  <si>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</si>
  <si>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</si>
  <si>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</si>
  <si>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</si>
  <si>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</si>
  <si>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</si>
  <si>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</si>
  <si>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</si>
  <si>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</si>
  <si>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</si>
  <si>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</si>
  <si>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</si>
  <si>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</si>
  <si>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</si>
  <si>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</si>
  <si>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</si>
  <si>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</si>
  <si>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</si>
  <si>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</si>
  <si>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</si>
  <si>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</si>
  <si>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</si>
  <si>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</si>
  <si>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</si>
  <si>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</si>
  <si>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</si>
  <si>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</si>
  <si>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</si>
  <si>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</si>
  <si>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</si>
  <si>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</si>
  <si>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</si>
  <si>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</si>
  <si>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</si>
  <si>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</si>
  <si>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</si>
  <si>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</si>
  <si>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</si>
  <si>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</si>
  <si>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</si>
  <si>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</si>
  <si>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</si>
  <si>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</si>
  <si>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</si>
  <si>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</si>
  <si>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</si>
  <si>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</si>
  <si>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</si>
  <si>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</si>
  <si>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</si>
  <si>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</si>
  <si>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</si>
  <si>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</si>
  <si>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</si>
  <si>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</si>
  <si>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</si>
  <si>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</si>
  <si>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</si>
  <si>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</si>
  <si>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</si>
  <si>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</si>
  <si>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</si>
  <si>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</si>
  <si>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</si>
  <si>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</si>
  <si>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</si>
  <si>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</si>
  <si>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</si>
  <si>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</si>
  <si>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</si>
  <si>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</si>
  <si>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</si>
  <si>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</si>
  <si>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</si>
  <si>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</si>
  <si>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</si>
  <si>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</si>
  <si>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</si>
  <si>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</si>
  <si>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</si>
  <si>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</si>
  <si>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</si>
  <si>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</si>
  <si>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</si>
  <si>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</si>
  <si>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</si>
  <si>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</si>
  <si>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</si>
  <si>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</si>
  <si>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</si>
  <si>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</si>
  <si>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</si>
  <si>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</si>
  <si>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</si>
  <si>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</si>
  <si>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</si>
  <si>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</si>
  <si>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</si>
  <si>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</si>
  <si>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</si>
  <si>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</si>
  <si>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</si>
  <si>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</si>
  <si>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</si>
  <si>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</si>
  <si>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</si>
  <si>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</si>
  <si>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</si>
  <si>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</si>
  <si>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</si>
  <si>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</si>
  <si>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</si>
  <si>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</si>
  <si>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</si>
  <si>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</si>
  <si>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</si>
  <si>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</si>
  <si>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</si>
  <si>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</si>
  <si>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</si>
  <si>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</si>
  <si>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</si>
  <si>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</si>
  <si>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</si>
  <si>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</si>
  <si>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</si>
  <si>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</si>
  <si>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</si>
  <si>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</si>
  <si>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</si>
  <si>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</si>
  <si>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</si>
  <si>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</si>
  <si>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</si>
  <si>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</si>
  <si>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</si>
  <si>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</si>
  <si>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</si>
  <si>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</si>
  <si>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</si>
  <si>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</si>
  <si>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</si>
  <si>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</si>
  <si>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</si>
  <si>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</si>
  <si>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</si>
  <si>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</si>
  <si>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</si>
  <si>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</si>
  <si>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</si>
  <si>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</si>
  <si>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</si>
  <si>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</si>
  <si>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</si>
  <si>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</si>
  <si>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</si>
  <si>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</si>
  <si>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</si>
  <si>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</si>
  <si>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</si>
  <si>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</si>
  <si>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</si>
  <si>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</si>
  <si>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</si>
  <si>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</si>
  <si>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</si>
  <si>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</si>
  <si>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</si>
  <si>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</si>
  <si>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</si>
  <si>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</si>
  <si>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</si>
  <si>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</si>
  <si>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</si>
  <si>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</si>
  <si>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</si>
  <si>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</si>
  <si>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</si>
  <si>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</si>
  <si>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</si>
  <si>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</si>
  <si>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</si>
  <si>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</si>
  <si>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</si>
  <si>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</si>
  <si>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</si>
  <si>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</si>
  <si>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</si>
  <si>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</si>
  <si>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</si>
  <si>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</si>
  <si>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</si>
  <si>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</si>
  <si>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</si>
  <si>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</si>
  <si>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</si>
  <si>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</si>
  <si>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</si>
  <si>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</si>
  <si>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</si>
  <si>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</si>
  <si>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</si>
  <si>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</si>
  <si>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</si>
  <si>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</si>
  <si>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</si>
  <si>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</si>
  <si>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</si>
  <si>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</si>
  <si>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</si>
  <si>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</si>
  <si>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</si>
  <si>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</si>
  <si>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</si>
  <si>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</si>
  <si>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</si>
  <si>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</si>
  <si>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</si>
  <si>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</si>
  <si>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</si>
  <si>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</si>
  <si>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</si>
  <si>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</si>
  <si>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</si>
  <si>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</si>
  <si>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</si>
  <si>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</si>
  <si>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</si>
  <si>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</si>
  <si>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</si>
  <si>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</si>
  <si>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</si>
  <si>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</si>
  <si>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</si>
  <si>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</si>
  <si>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</si>
  <si>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</si>
  <si>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</si>
  <si>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</si>
  <si>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</si>
  <si>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</si>
  <si>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</si>
  <si>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</si>
  <si>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</si>
  <si>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</si>
  <si>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</si>
  <si>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</si>
  <si>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</si>
  <si>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</si>
  <si>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</si>
  <si>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</si>
  <si>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</si>
  <si>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</si>
  <si>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</si>
  <si>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</si>
  <si>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</si>
  <si>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</si>
  <si>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</si>
  <si>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</si>
  <si>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</si>
  <si>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</si>
  <si>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</si>
  <si>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</si>
  <si>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</si>
  <si>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</si>
  <si>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</si>
  <si>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</si>
  <si>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</si>
  <si>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</si>
  <si>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</si>
  <si>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</si>
  <si>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</si>
  <si>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</si>
  <si>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</si>
  <si>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</si>
  <si>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</si>
  <si>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</si>
  <si>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</si>
  <si>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</si>
  <si>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</si>
  <si>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</si>
  <si>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</si>
  <si>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</si>
  <si>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</si>
  <si>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</si>
  <si>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</si>
  <si>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</si>
  <si>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</si>
  <si>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</si>
  <si>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</si>
  <si>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</si>
  <si>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</si>
  <si>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</si>
  <si>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</si>
  <si>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</si>
  <si>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</si>
  <si>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</si>
  <si>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</si>
  <si>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</si>
  <si>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</si>
  <si>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</si>
  <si>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</si>
  <si>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</si>
  <si>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</si>
  <si>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</si>
  <si>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</si>
  <si>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</si>
  <si>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</si>
  <si>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</si>
  <si>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</si>
  <si>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</si>
  <si>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</si>
  <si>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</si>
  <si>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</si>
  <si>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</si>
  <si>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</si>
  <si>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</si>
  <si>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</si>
  <si>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</si>
  <si>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</si>
  <si>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</si>
  <si>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</si>
  <si>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</si>
  <si>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</si>
  <si>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</si>
  <si>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</si>
  <si>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</si>
  <si>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</si>
  <si>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</si>
  <si>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</si>
  <si>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</si>
  <si>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</si>
  <si>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</si>
  <si>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</si>
  <si>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</si>
  <si>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</si>
  <si>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</si>
  <si>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</si>
  <si>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</si>
  <si>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</si>
  <si>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</si>
  <si>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</si>
  <si>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</si>
  <si>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</si>
  <si>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</si>
  <si>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</si>
  <si>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</si>
  <si>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</si>
  <si>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</si>
  <si>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</si>
  <si>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</si>
  <si>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</si>
  <si>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</si>
  <si>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</si>
  <si>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</si>
  <si>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</si>
  <si>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</si>
  <si>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</si>
  <si>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</si>
  <si>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</si>
  <si>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</si>
  <si>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</si>
  <si>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</si>
  <si>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</si>
  <si>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</si>
  <si>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</si>
  <si>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</si>
  <si>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</si>
  <si>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</si>
  <si>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</si>
  <si>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</si>
  <si>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</si>
  <si>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</si>
  <si>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</si>
  <si>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</si>
  <si>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</si>
  <si>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</si>
  <si>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</si>
  <si>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</si>
  <si>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</si>
  <si>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</si>
  <si>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</si>
  <si>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</si>
  <si>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</si>
  <si>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</si>
  <si>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</si>
  <si>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</si>
  <si>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</si>
  <si>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</si>
  <si>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</si>
  <si>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</si>
  <si>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</si>
  <si>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</si>
  <si>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</si>
  <si>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</si>
  <si>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</si>
  <si>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</si>
  <si>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</si>
  <si>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</si>
  <si>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</si>
  <si>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</si>
  <si>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</si>
  <si>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</si>
  <si>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</si>
  <si>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</si>
  <si>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</si>
  <si>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</si>
  <si>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</si>
  <si>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</si>
  <si>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</si>
  <si>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</si>
  <si>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</si>
  <si>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</si>
  <si>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</si>
  <si>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</si>
  <si>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</si>
  <si>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</si>
  <si>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</si>
  <si>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</si>
  <si>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</si>
  <si>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</si>
  <si>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</si>
  <si>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</si>
  <si>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</si>
  <si>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</si>
  <si>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</si>
  <si>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</si>
  <si>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</si>
  <si>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</si>
  <si>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</si>
  <si>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</si>
  <si>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</si>
  <si>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</si>
  <si>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</si>
  <si>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</si>
  <si>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</si>
  <si>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</si>
  <si>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</si>
  <si>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</si>
  <si>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</si>
  <si>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</si>
  <si>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</si>
  <si>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</si>
  <si>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</si>
  <si>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</si>
  <si>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</si>
  <si>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</si>
  <si>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</si>
  <si>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</si>
  <si>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</si>
  <si>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</si>
  <si>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</si>
  <si>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</si>
  <si>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</si>
  <si>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</si>
  <si>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</si>
  <si>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</si>
  <si>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</si>
  <si>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</si>
  <si>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</si>
  <si>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</si>
  <si>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</si>
  <si>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</si>
  <si>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</si>
  <si>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</si>
  <si>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</si>
  <si>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</si>
  <si>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</si>
  <si>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</si>
  <si>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</si>
  <si>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</si>
  <si>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</si>
  <si>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</si>
  <si>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</si>
  <si>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</si>
  <si>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</si>
  <si>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</si>
  <si>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</si>
  <si>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</si>
  <si>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</si>
  <si>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</si>
  <si>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</si>
  <si>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</si>
  <si>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</si>
  <si>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</si>
  <si>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</si>
  <si>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</si>
  <si>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</si>
  <si>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</si>
  <si>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</si>
  <si>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</si>
  <si>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</si>
  <si>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</si>
  <si>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</si>
  <si>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</si>
  <si>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</si>
  <si>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</si>
  <si>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</si>
  <si>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</si>
  <si>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</si>
  <si>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</si>
  <si>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</si>
  <si>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</si>
  <si>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</si>
  <si>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</si>
  <si>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</si>
  <si>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</si>
  <si>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</si>
  <si>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</si>
  <si>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</si>
  <si>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</si>
  <si>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</si>
  <si>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</si>
  <si>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</si>
  <si>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</si>
  <si>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</si>
  <si>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</si>
  <si>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</si>
  <si>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</si>
  <si>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</si>
  <si>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</si>
  <si>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</si>
  <si>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</si>
  <si>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</si>
  <si>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</si>
  <si>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</si>
  <si>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</si>
  <si>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</si>
  <si>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</si>
  <si>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</si>
  <si>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</si>
  <si>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</si>
  <si>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</si>
  <si>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</si>
  <si>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</si>
  <si>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</si>
  <si>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</si>
  <si>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</si>
  <si>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</si>
  <si>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</si>
  <si>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</si>
  <si>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</si>
  <si>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</si>
  <si>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</si>
  <si>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</si>
  <si>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</si>
  <si>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</si>
  <si>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</si>
  <si>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</si>
  <si>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</si>
  <si>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</si>
  <si>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</si>
  <si>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</si>
  <si>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</si>
  <si>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</si>
  <si>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</si>
  <si>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</si>
  <si>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</si>
  <si>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</si>
  <si>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</si>
  <si>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</si>
  <si>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</si>
  <si>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</si>
  <si>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</si>
  <si>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</si>
  <si>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</si>
  <si>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</si>
  <si>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</si>
  <si>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</si>
  <si>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</si>
  <si>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</si>
  <si>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</si>
  <si>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</si>
  <si>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</si>
  <si>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</si>
  <si>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</si>
  <si>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</si>
  <si>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</si>
  <si>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</si>
  <si>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</si>
  <si>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</si>
  <si>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</si>
  <si>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</si>
  <si>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</si>
  <si>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</si>
  <si>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</si>
  <si>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</si>
  <si>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</si>
  <si>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</si>
  <si>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</si>
  <si>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</si>
  <si>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</si>
  <si>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</si>
  <si>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</si>
  <si>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</si>
  <si>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</si>
  <si>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</si>
  <si>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</si>
  <si>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</si>
  <si>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</si>
  <si>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</si>
  <si>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</si>
  <si>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</si>
  <si>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</si>
  <si>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</si>
  <si>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</si>
  <si>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</si>
  <si>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</si>
  <si>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</si>
  <si>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</si>
  <si>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</si>
  <si>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</si>
  <si>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</si>
  <si>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</si>
  <si>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</si>
  <si>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</si>
  <si>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</si>
  <si>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</si>
  <si>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</si>
  <si>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</si>
  <si>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</si>
  <si>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</si>
  <si>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</si>
  <si>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</si>
  <si>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</si>
  <si>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</si>
  <si>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</si>
  <si>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</si>
  <si>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</si>
  <si>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</si>
  <si>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</si>
  <si>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</si>
  <si>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</si>
  <si>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</si>
  <si>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</si>
  <si>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</si>
  <si>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</si>
  <si>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</si>
  <si>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</si>
  <si>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</si>
  <si>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</si>
  <si>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</si>
  <si>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</si>
  <si>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</si>
  <si>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</si>
  <si>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</si>
  <si>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</si>
  <si>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</si>
  <si>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</si>
  <si>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</si>
  <si>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</si>
  <si>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</si>
  <si>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</si>
  <si>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</si>
  <si>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</si>
  <si>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</si>
  <si>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</si>
  <si>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</si>
  <si>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</si>
  <si>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</si>
  <si>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</si>
  <si>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</si>
  <si>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</si>
  <si>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</si>
  <si>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</si>
  <si>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</si>
  <si>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</si>
  <si>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</si>
  <si>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</si>
  <si>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</si>
  <si>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</si>
  <si>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</si>
  <si>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</si>
  <si>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</si>
  <si>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</si>
  <si>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</si>
  <si>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</si>
  <si>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</si>
  <si>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</si>
  <si>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</si>
  <si>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</si>
  <si>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</si>
  <si>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</si>
  <si>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</si>
  <si>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</si>
  <si>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</si>
  <si>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</si>
  <si>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</si>
  <si>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</si>
  <si>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</si>
  <si>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</si>
  <si>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</si>
  <si>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</si>
  <si>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</si>
  <si>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</si>
  <si>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</si>
  <si>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</si>
  <si>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</si>
  <si>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</si>
  <si>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</si>
  <si>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</si>
  <si>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</si>
  <si>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</si>
  <si>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</si>
  <si>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</si>
  <si>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</si>
  <si>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</si>
  <si>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</si>
  <si>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</si>
  <si>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</si>
  <si>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</si>
  <si>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</si>
  <si>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</si>
  <si>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</si>
  <si>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</si>
  <si>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</si>
  <si>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</si>
  <si>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</si>
  <si>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</si>
  <si>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</si>
  <si>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</si>
  <si>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</si>
  <si>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</si>
  <si>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</si>
  <si>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</si>
  <si>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</si>
  <si>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</si>
  <si>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</si>
  <si>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</si>
  <si>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</si>
  <si>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</si>
  <si>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</si>
  <si>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</si>
  <si>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</si>
  <si>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</si>
  <si>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</si>
  <si>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</si>
  <si>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</si>
  <si>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</si>
  <si>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</si>
  <si>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</si>
  <si>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</si>
  <si>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</si>
  <si>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</si>
  <si>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</si>
  <si>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</si>
  <si>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</si>
  <si>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</si>
  <si>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</si>
  <si>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</si>
  <si>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</si>
  <si>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</si>
  <si>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</si>
  <si>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</si>
  <si>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</si>
  <si>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</si>
  <si>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</si>
  <si>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</si>
  <si>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</si>
  <si>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</si>
  <si>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</si>
  <si>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</si>
  <si>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</si>
  <si>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</si>
  <si>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</si>
  <si>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</si>
  <si>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</si>
  <si>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</si>
  <si>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</si>
  <si>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</si>
  <si>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</si>
  <si>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</si>
  <si>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</si>
  <si>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</si>
  <si>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</si>
  <si>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</si>
  <si>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</si>
  <si>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</si>
  <si>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</si>
  <si>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</si>
  <si>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</si>
  <si>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</si>
  <si>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</si>
  <si>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</si>
  <si>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</si>
  <si>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</si>
  <si>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</si>
  <si>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</si>
  <si>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</si>
  <si>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</si>
  <si>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</si>
  <si>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</si>
  <si>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</si>
  <si>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</si>
  <si>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</si>
  <si>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</si>
  <si>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</si>
  <si>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</si>
  <si>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</si>
  <si>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</si>
  <si>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</si>
  <si>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</si>
  <si>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</si>
  <si>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</si>
  <si>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</si>
  <si>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</si>
  <si>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</si>
  <si>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</si>
  <si>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</si>
  <si>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</si>
  <si>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</si>
  <si>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</si>
  <si>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</si>
  <si>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</si>
  <si>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</si>
  <si>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</si>
  <si>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</si>
  <si>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</si>
  <si>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</si>
  <si>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</si>
  <si>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</si>
  <si>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</si>
  <si>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</si>
  <si>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</si>
  <si>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</si>
  <si>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</si>
  <si>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</si>
  <si>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</si>
  <si>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</si>
  <si>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</si>
  <si>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</si>
  <si>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</si>
  <si>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</si>
  <si>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</si>
  <si>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</si>
  <si>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</si>
  <si>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</si>
  <si>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</si>
  <si>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</si>
  <si>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</si>
  <si>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</si>
  <si>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</si>
  <si>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</si>
  <si>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</si>
  <si>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</si>
  <si>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</si>
  <si>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</si>
  <si>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</si>
  <si>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</si>
  <si>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</si>
  <si>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</si>
  <si>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</si>
  <si>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</si>
  <si>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</si>
  <si>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</si>
  <si>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</si>
  <si>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</si>
  <si>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</si>
  <si>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</si>
  <si>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</si>
  <si>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</si>
  <si>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</si>
  <si>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</si>
  <si>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</si>
  <si>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</si>
  <si>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</si>
  <si>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</si>
  <si>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</si>
  <si>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</si>
  <si>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</si>
  <si>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</si>
  <si>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</si>
  <si>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</si>
  <si>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</si>
  <si>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</si>
  <si>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</si>
  <si>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</si>
  <si>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</si>
  <si>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</si>
  <si>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</si>
  <si>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</si>
  <si>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</si>
  <si>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</si>
  <si>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</si>
  <si>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</si>
  <si>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</si>
  <si>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</si>
  <si>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</si>
  <si>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</si>
  <si>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</si>
  <si>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</si>
  <si>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</si>
  <si>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</si>
  <si>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</si>
  <si>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</si>
  <si>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</si>
  <si>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</si>
  <si>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</si>
  <si>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</si>
  <si>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</si>
  <si>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</si>
  <si>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</si>
  <si>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</si>
  <si>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</si>
  <si>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</si>
  <si>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</si>
  <si>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</si>
  <si>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</si>
  <si>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</si>
  <si>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</si>
  <si>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</si>
  <si>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</si>
  <si>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</si>
  <si>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</si>
  <si>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</si>
  <si>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</si>
  <si>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</si>
  <si>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</si>
  <si>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</si>
  <si>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</si>
  <si>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</si>
  <si>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</si>
  <si>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</si>
  <si>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</si>
  <si>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</si>
  <si>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</si>
  <si>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</si>
  <si>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</si>
  <si>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</si>
  <si>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</si>
  <si>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</si>
  <si>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</si>
  <si>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</si>
  <si>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</si>
  <si>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</si>
  <si>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</si>
  <si>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</si>
  <si>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</si>
  <si>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</si>
  <si>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</si>
  <si>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</si>
  <si>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</si>
  <si>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</si>
  <si>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</si>
  <si>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</si>
  <si>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</si>
  <si>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</si>
  <si>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</si>
  <si>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</si>
  <si>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</si>
  <si>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</si>
  <si>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</si>
  <si>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</si>
  <si>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</si>
  <si>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</si>
  <si>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</si>
  <si>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</si>
  <si>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</si>
  <si>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</si>
  <si>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</si>
  <si>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</si>
  <si>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</si>
  <si>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</si>
  <si>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</si>
  <si>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</si>
  <si>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</si>
  <si>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</si>
  <si>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</si>
  <si>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</si>
  <si>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</si>
  <si>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</si>
  <si>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</si>
  <si>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</si>
  <si>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</si>
  <si>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</si>
  <si>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</si>
  <si>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</si>
  <si>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</si>
  <si>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</si>
  <si>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</si>
  <si>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</si>
  <si>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</si>
  <si>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</si>
  <si>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</si>
  <si>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</si>
  <si>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</si>
  <si>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</si>
  <si>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</si>
  <si>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</si>
  <si>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</si>
  <si>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</si>
  <si>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</si>
  <si>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</si>
  <si>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</si>
  <si>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</si>
  <si>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</si>
  <si>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</si>
  <si>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</si>
  <si>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</si>
  <si>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</si>
  <si>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</si>
  <si>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</si>
  <si>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</si>
  <si>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</si>
  <si>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</si>
  <si>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</si>
  <si>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</si>
  <si>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</si>
  <si>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</si>
  <si>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</si>
  <si>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</si>
  <si>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</si>
  <si>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</si>
  <si>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</si>
  <si>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</si>
  <si>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</si>
  <si>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</si>
  <si>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</si>
  <si>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</si>
  <si>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</si>
  <si>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</si>
  <si>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</si>
  <si>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</si>
  <si>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</si>
  <si>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</si>
  <si>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</si>
  <si>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</si>
  <si>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</si>
  <si>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</si>
  <si>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</si>
  <si>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</si>
  <si>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</si>
  <si>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</si>
  <si>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</si>
  <si>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</si>
  <si>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</si>
  <si>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</si>
  <si>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</si>
  <si>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</si>
  <si>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</si>
  <si>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</si>
  <si>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</si>
  <si>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</si>
  <si>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</si>
  <si>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</si>
  <si>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</si>
  <si>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</si>
  <si>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</si>
  <si>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</si>
  <si>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</si>
  <si>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</si>
  <si>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</si>
  <si>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</si>
  <si>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</si>
  <si>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</si>
  <si>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</si>
  <si>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</si>
  <si>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</si>
  <si>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</si>
  <si>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</si>
  <si>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</si>
  <si>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</si>
  <si>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</si>
  <si>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</si>
  <si>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</si>
  <si>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</si>
  <si>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</si>
  <si>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</si>
  <si>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</si>
  <si>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</si>
  <si>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</si>
  <si>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</si>
  <si>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</si>
  <si>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</si>
  <si>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</si>
  <si>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</si>
  <si>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</si>
  <si>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</si>
  <si>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</si>
  <si>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</si>
  <si>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</si>
  <si>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</si>
  <si>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</si>
  <si>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</si>
  <si>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</si>
  <si>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</si>
  <si>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</si>
  <si>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</si>
  <si>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</si>
  <si>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</si>
  <si>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</si>
  <si>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</si>
  <si>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</si>
  <si>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</si>
  <si>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</si>
  <si>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</si>
  <si>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</si>
  <si>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</si>
  <si>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</si>
  <si>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</si>
  <si>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</si>
  <si>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</si>
  <si>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</si>
  <si>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</si>
  <si>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</si>
  <si>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</si>
  <si>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</si>
  <si>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</si>
  <si>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</si>
  <si>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</si>
  <si>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</si>
  <si>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</si>
  <si>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</si>
  <si>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</si>
  <si>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</si>
  <si>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</si>
  <si>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</si>
  <si>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</si>
  <si>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</si>
  <si>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</si>
  <si>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</si>
  <si>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</si>
  <si>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</si>
  <si>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</si>
  <si>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</si>
  <si>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</si>
  <si>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</si>
  <si>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</si>
  <si>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</si>
  <si>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</si>
  <si>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</si>
  <si>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</si>
  <si>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</si>
  <si>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</si>
  <si>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</si>
  <si>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</si>
  <si>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</si>
  <si>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</si>
  <si>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</si>
  <si>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</si>
  <si>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</si>
  <si>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</si>
  <si>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</si>
  <si>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</si>
  <si>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</si>
  <si>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</si>
  <si>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</si>
  <si>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</si>
  <si>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</si>
  <si>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</si>
  <si>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</si>
  <si>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</si>
  <si>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</si>
  <si>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</si>
  <si>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</si>
  <si>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</si>
  <si>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</si>
  <si>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</si>
  <si>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</si>
  <si>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</si>
  <si>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</si>
  <si>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</si>
  <si>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</si>
  <si>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</si>
  <si>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</si>
  <si>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</si>
  <si>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</si>
  <si>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</si>
  <si>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</si>
  <si>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</si>
  <si>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</si>
  <si>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</si>
  <si>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</si>
  <si>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</si>
  <si>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</si>
  <si>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</si>
  <si>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</si>
  <si>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</si>
  <si>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</si>
  <si>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</si>
  <si>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</si>
  <si>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</si>
  <si>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</si>
  <si>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</si>
  <si>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</si>
  <si>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</si>
  <si>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</si>
  <si>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</si>
  <si>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</si>
  <si>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</si>
  <si>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</si>
  <si>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</si>
  <si>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</si>
  <si>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</si>
  <si>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</si>
  <si>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</si>
  <si>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</si>
  <si>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</si>
  <si>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</si>
  <si>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</si>
  <si>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</si>
  <si>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</si>
  <si>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</si>
  <si>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</si>
  <si>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</si>
  <si>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</si>
  <si>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</si>
  <si>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</si>
  <si>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</si>
  <si>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</si>
  <si>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</si>
  <si>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</si>
  <si>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</si>
  <si>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</si>
  <si>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</si>
  <si>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</si>
  <si>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</si>
  <si>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</si>
  <si>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</si>
  <si>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</si>
  <si>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</si>
  <si>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</si>
  <si>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</si>
  <si>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</si>
  <si>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</si>
  <si>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</si>
  <si>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</si>
  <si>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</si>
  <si>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</si>
  <si>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</si>
  <si>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</si>
  <si>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</si>
  <si>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</si>
  <si>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</si>
  <si>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</si>
  <si>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</si>
  <si>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</si>
  <si>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</si>
  <si>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</si>
  <si>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</si>
  <si>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</si>
  <si>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</si>
  <si>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</si>
  <si>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</si>
  <si>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</si>
  <si>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</si>
  <si>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</si>
  <si>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</si>
  <si>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</si>
  <si>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</si>
  <si>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</si>
  <si>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</si>
  <si>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</si>
  <si>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</si>
  <si>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</si>
  <si>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</si>
  <si>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</si>
  <si>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</si>
  <si>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</si>
  <si>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</si>
  <si>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</si>
  <si>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</si>
  <si>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</si>
  <si>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</si>
  <si>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</si>
  <si>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</si>
  <si>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</si>
  <si>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</si>
  <si>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</si>
  <si>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</si>
  <si>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</si>
  <si>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</si>
  <si>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</si>
  <si>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</si>
  <si>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</si>
  <si>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</si>
  <si>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</si>
  <si>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</si>
  <si>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</si>
  <si>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</si>
  <si>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</si>
  <si>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</si>
  <si>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</si>
  <si>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</si>
  <si>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</si>
  <si>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</si>
  <si>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</si>
  <si>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</si>
  <si>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</si>
  <si>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</si>
  <si>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</si>
  <si>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</si>
  <si>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</si>
  <si>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</si>
  <si>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</si>
  <si>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</si>
  <si>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</si>
  <si>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</si>
  <si>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</si>
  <si>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</si>
  <si>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</si>
  <si>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</si>
  <si>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</si>
  <si>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</si>
  <si>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</si>
  <si>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</si>
  <si>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</si>
  <si>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</si>
  <si>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</si>
  <si>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</si>
  <si>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</si>
  <si>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</si>
  <si>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</si>
  <si>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</si>
  <si>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</si>
  <si>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</si>
  <si>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</si>
  <si>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</si>
  <si>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</si>
  <si>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</si>
  <si>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</si>
  <si>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</si>
  <si>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</si>
  <si>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</si>
  <si>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</si>
  <si>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</si>
  <si>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</si>
  <si>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</si>
  <si>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</si>
  <si>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</si>
  <si>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</si>
  <si>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</si>
  <si>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</si>
  <si>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</si>
  <si>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</si>
  <si>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</si>
  <si>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</si>
  <si>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</si>
  <si>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</si>
  <si>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</si>
  <si>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</si>
  <si>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</si>
  <si>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</si>
  <si>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</si>
  <si>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</si>
  <si>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</si>
  <si>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</si>
  <si>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</si>
  <si>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</si>
  <si>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</si>
  <si>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</si>
  <si>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</si>
  <si>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</si>
  <si>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</si>
  <si>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</si>
  <si>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</si>
  <si>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</si>
  <si>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</si>
  <si>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</si>
  <si>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</si>
  <si>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</si>
  <si>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</si>
  <si>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</si>
  <si>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</si>
  <si>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</si>
  <si>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</si>
  <si>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</si>
  <si>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</si>
  <si>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</si>
  <si>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</si>
  <si>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</si>
  <si>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</si>
  <si>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</si>
  <si>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</si>
  <si>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</si>
  <si>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</si>
  <si>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</si>
  <si>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</si>
  <si>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</si>
  <si>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</si>
  <si>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</si>
  <si>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</si>
  <si>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</si>
  <si>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</si>
  <si>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</si>
  <si>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</si>
  <si>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</si>
  <si>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</si>
  <si>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</si>
  <si>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</si>
  <si>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</si>
  <si>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</si>
  <si>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</si>
  <si>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</si>
  <si>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</si>
  <si>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</si>
  <si>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</si>
  <si>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</si>
  <si>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</si>
  <si>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</si>
  <si>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</si>
  <si>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</si>
  <si>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</si>
  <si>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</si>
  <si>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</si>
  <si>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</si>
  <si>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</si>
  <si>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</si>
  <si>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</si>
  <si>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</si>
  <si>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</si>
  <si>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</si>
  <si>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</si>
  <si>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</si>
  <si>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</si>
  <si>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</si>
  <si>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</si>
  <si>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</si>
  <si>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</si>
  <si>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</si>
  <si>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</si>
  <si>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</si>
  <si>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</si>
  <si>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</si>
  <si>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</si>
  <si>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</si>
  <si>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</si>
  <si>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</si>
  <si>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</si>
  <si>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</si>
  <si>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</si>
  <si>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</si>
  <si>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</si>
  <si>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</si>
  <si>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</si>
  <si>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</si>
  <si>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</si>
  <si>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</si>
  <si>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</si>
  <si>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</si>
  <si>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</si>
  <si>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</si>
  <si>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</si>
  <si>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</si>
  <si>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</si>
  <si>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</si>
  <si>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</si>
  <si>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</si>
  <si>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</si>
  <si>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</si>
  <si>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</si>
  <si>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</si>
  <si>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</si>
  <si>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</si>
  <si>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</si>
  <si>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</si>
  <si>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</si>
  <si>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</si>
  <si>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</si>
  <si>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</si>
  <si>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</si>
  <si>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</si>
  <si>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</si>
  <si>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</si>
  <si>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</si>
  <si>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</si>
  <si>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</si>
  <si>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</si>
  <si>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</si>
  <si>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</si>
  <si>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</si>
  <si>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</si>
  <si>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</si>
  <si>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</si>
  <si>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</si>
  <si>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</si>
  <si>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</si>
  <si>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</si>
  <si>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</si>
  <si>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</si>
  <si>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</si>
  <si>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</si>
  <si>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</si>
  <si>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</si>
  <si>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</si>
  <si>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</si>
  <si>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</si>
  <si>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</si>
  <si>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</si>
  <si>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</si>
  <si>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</si>
  <si>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</si>
  <si>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</si>
  <si>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</si>
  <si>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</si>
  <si>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</si>
  <si>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</si>
  <si>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</si>
  <si>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</si>
  <si>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</si>
  <si>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</si>
  <si>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</si>
  <si>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</si>
  <si>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</si>
  <si>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</si>
  <si>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</si>
  <si>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</si>
  <si>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</si>
  <si>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</si>
  <si>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</si>
  <si>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</si>
  <si>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</si>
  <si>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</si>
  <si>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</si>
  <si>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</si>
  <si>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</si>
  <si>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</si>
  <si>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</si>
  <si>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</si>
  <si>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</si>
  <si>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</si>
  <si>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</si>
  <si>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</si>
  <si>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</si>
  <si>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</si>
  <si>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</si>
  <si>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</si>
  <si>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</si>
  <si>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</si>
  <si>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</si>
  <si>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</si>
  <si>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</si>
  <si>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</si>
  <si>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</si>
  <si>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</si>
  <si>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</si>
  <si>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</si>
  <si>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</si>
  <si>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</si>
  <si>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</si>
  <si>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</si>
  <si>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</si>
  <si>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</si>
  <si>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</si>
  <si>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</si>
  <si>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</si>
  <si>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</si>
  <si>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</si>
  <si>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</si>
  <si>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</si>
  <si>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</si>
  <si>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</si>
  <si>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</si>
  <si>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</si>
  <si>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</si>
  <si>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</si>
  <si>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</si>
  <si>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</si>
  <si>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</si>
  <si>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</si>
  <si>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</si>
  <si>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</si>
  <si>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</si>
  <si>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</si>
  <si>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</si>
  <si>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</si>
  <si>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</si>
  <si>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</si>
  <si>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</si>
  <si>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</si>
  <si>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</si>
  <si>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</si>
  <si>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</si>
  <si>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</si>
  <si>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</si>
  <si>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</si>
  <si>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</si>
  <si>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</si>
  <si>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</si>
  <si>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</si>
  <si>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</si>
  <si>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</si>
  <si>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</si>
  <si>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</si>
  <si>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</si>
  <si>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</si>
  <si>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</si>
  <si>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</si>
  <si>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</si>
  <si>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</si>
  <si>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</si>
  <si>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</si>
  <si>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</si>
  <si>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</si>
  <si>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</si>
  <si>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</si>
  <si>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</si>
  <si>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</si>
  <si>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</si>
  <si>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</si>
  <si>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</si>
  <si>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</si>
  <si>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</si>
  <si>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</si>
  <si>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</si>
  <si>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</si>
  <si>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</si>
  <si>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</si>
  <si>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</si>
  <si>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</si>
  <si>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</si>
  <si>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</si>
  <si>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</si>
  <si>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</si>
  <si>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</si>
  <si>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</si>
  <si>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</si>
  <si>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</si>
  <si>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</si>
  <si>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</si>
  <si>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</si>
  <si>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</si>
  <si>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</si>
  <si>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</si>
  <si>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</si>
  <si>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</si>
  <si>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</si>
  <si>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</si>
  <si>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</si>
  <si>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</si>
  <si>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</si>
  <si>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</si>
  <si>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</si>
  <si>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</si>
  <si>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</si>
  <si>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</si>
  <si>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</si>
  <si>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</si>
  <si>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</si>
  <si>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</si>
  <si>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</si>
  <si>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</si>
  <si>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</si>
  <si>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</si>
  <si>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</si>
  <si>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</si>
  <si>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</si>
  <si>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</si>
  <si>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</si>
  <si>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</si>
  <si>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</si>
  <si>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</si>
  <si>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</si>
  <si>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</si>
  <si>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</si>
  <si>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</si>
  <si>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</si>
  <si>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</si>
  <si>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</si>
  <si>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</si>
  <si>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</si>
  <si>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</si>
  <si>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</si>
  <si>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</si>
  <si>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</si>
  <si>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</si>
  <si>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</si>
  <si>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</si>
  <si>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</si>
  <si>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</si>
  <si>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</si>
  <si>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</si>
  <si>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</si>
  <si>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</si>
  <si>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</si>
  <si>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</si>
  <si>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</si>
  <si>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</si>
  <si>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</si>
  <si>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</si>
  <si>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</si>
  <si>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</si>
  <si>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</si>
  <si>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</si>
  <si>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</si>
  <si>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</si>
  <si>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</si>
  <si>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</si>
  <si>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</si>
  <si>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</si>
  <si>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</si>
  <si>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</si>
  <si>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</si>
  <si>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</si>
  <si>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</si>
  <si>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</si>
  <si>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</si>
  <si>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</si>
  <si>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</si>
  <si>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</si>
  <si>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</si>
  <si>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</si>
  <si>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</si>
  <si>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</si>
  <si>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</si>
  <si>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</si>
  <si>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</si>
  <si>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</si>
  <si>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</si>
  <si>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</si>
  <si>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</si>
  <si>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</si>
  <si>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</si>
  <si>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</si>
  <si>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</si>
  <si>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</si>
  <si>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</si>
  <si>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</si>
  <si>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</si>
  <si>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</si>
  <si>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</si>
  <si>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</si>
  <si>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</si>
  <si>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</si>
  <si>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</si>
  <si>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</si>
  <si>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</si>
  <si>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</si>
  <si>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</si>
  <si>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</si>
  <si>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</si>
  <si>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</si>
  <si>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</si>
  <si>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</si>
  <si>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</si>
  <si>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</si>
  <si>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</si>
  <si>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</si>
  <si>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</si>
  <si>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</si>
  <si>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</si>
  <si>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</si>
  <si>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</si>
  <si>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</si>
  <si>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</si>
  <si>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</si>
  <si>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</si>
  <si>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</si>
  <si>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</si>
  <si>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</si>
  <si>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</si>
  <si>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</si>
  <si>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</si>
  <si>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</si>
  <si>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</si>
  <si>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</si>
  <si>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</si>
  <si>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</si>
  <si>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</si>
  <si>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</si>
  <si>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</si>
  <si>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</si>
  <si>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</si>
  <si>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</si>
  <si>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</si>
  <si>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</si>
  <si>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</si>
  <si>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</si>
  <si>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</si>
  <si>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</si>
  <si>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</si>
  <si>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</si>
  <si>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</si>
  <si>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</si>
  <si>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</si>
  <si>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</si>
  <si>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</si>
  <si>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</si>
  <si>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</si>
  <si>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</si>
  <si>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</si>
  <si>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</si>
  <si>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</si>
  <si>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</si>
  <si>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</si>
  <si>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</si>
  <si>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</si>
  <si>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</si>
  <si>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</si>
  <si>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</si>
  <si>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</si>
  <si>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</si>
  <si>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</si>
  <si>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</si>
  <si>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</si>
  <si>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</si>
  <si>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</si>
  <si>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</si>
  <si>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</si>
  <si>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</si>
  <si>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</si>
  <si>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</si>
  <si>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</si>
  <si>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</si>
  <si>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</si>
  <si>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</si>
  <si>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</si>
  <si>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</si>
  <si>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</si>
  <si>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</si>
  <si>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</si>
  <si>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</si>
  <si>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</si>
  <si>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</si>
  <si>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</si>
  <si>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</si>
  <si>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</si>
  <si>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</si>
  <si>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</si>
  <si>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</si>
  <si>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</si>
  <si>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</si>
  <si>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</si>
  <si>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</si>
  <si>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</si>
  <si>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</si>
  <si>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</si>
  <si>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</si>
  <si>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</si>
  <si>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</si>
  <si>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</si>
  <si>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</si>
  <si>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</si>
  <si>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</si>
  <si>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</si>
  <si>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</si>
  <si>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</si>
  <si>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</si>
  <si>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</si>
  <si>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</si>
  <si>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</si>
  <si>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</si>
  <si>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</si>
  <si>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</si>
  <si>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</si>
  <si>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</si>
  <si>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</si>
  <si>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</si>
  <si>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</si>
  <si>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</si>
  <si>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</si>
  <si>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</si>
  <si>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</si>
  <si>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</si>
  <si>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</si>
  <si>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</si>
  <si>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</si>
  <si>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</si>
  <si>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</si>
  <si>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</si>
  <si>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</si>
  <si>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</si>
  <si>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</si>
  <si>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</si>
  <si>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</si>
  <si>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</si>
  <si>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</si>
  <si>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</si>
  <si>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</si>
  <si>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</si>
  <si>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</si>
  <si>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</si>
  <si>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</si>
  <si>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</si>
  <si>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</si>
  <si>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</si>
  <si>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</si>
  <si>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</si>
  <si>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</si>
  <si>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</si>
  <si>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</si>
  <si>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</si>
  <si>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</si>
  <si>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</si>
  <si>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</si>
  <si>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</si>
  <si>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</si>
  <si>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</si>
  <si>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</si>
  <si>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</si>
  <si>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</si>
  <si>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</si>
  <si>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</si>
  <si>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</si>
  <si>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</si>
  <si>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</si>
  <si>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</si>
  <si>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</si>
  <si>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</si>
  <si>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</si>
  <si>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</si>
  <si>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</si>
  <si>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</si>
  <si>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</si>
  <si>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</si>
  <si>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</si>
  <si>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</si>
  <si>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</si>
  <si>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</si>
  <si>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</si>
  <si>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</si>
  <si>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</si>
  <si>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</si>
  <si>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</si>
  <si>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</si>
  <si>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</si>
  <si>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</si>
  <si>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</si>
  <si>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</si>
  <si>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</si>
  <si>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</si>
  <si>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</si>
  <si>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</si>
  <si>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</si>
  <si>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</si>
  <si>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</si>
  <si>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</si>
  <si>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</si>
  <si>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</si>
  <si>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</si>
  <si>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</si>
  <si>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</si>
  <si>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</si>
  <si>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</si>
  <si>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</si>
  <si>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</si>
  <si>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</si>
  <si>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</si>
  <si>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</si>
  <si>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</si>
  <si>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</si>
  <si>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</si>
  <si>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</si>
  <si>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</si>
  <si>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</si>
  <si>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</si>
  <si>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</si>
  <si>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</si>
  <si>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</si>
  <si>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</si>
  <si>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</si>
  <si>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</si>
  <si>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</si>
  <si>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</si>
  <si>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</si>
  <si>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</si>
  <si>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</si>
  <si>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</si>
  <si>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</si>
  <si>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</si>
  <si>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</si>
  <si>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</si>
  <si>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</si>
  <si>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</si>
  <si>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</si>
  <si>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</si>
  <si>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</si>
  <si>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</si>
  <si>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</si>
  <si>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</si>
  <si>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</si>
  <si>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</si>
  <si>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</si>
  <si>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</si>
  <si>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</si>
  <si>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</si>
  <si>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</si>
  <si>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</si>
  <si>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</si>
  <si>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</si>
  <si>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</si>
  <si>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</si>
  <si>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</si>
  <si>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</si>
  <si>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</si>
  <si>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</si>
  <si>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</si>
  <si>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</si>
  <si>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</si>
  <si>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</si>
  <si>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</si>
  <si>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</si>
  <si>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</si>
  <si>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</si>
  <si>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</si>
  <si>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</si>
  <si>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</si>
  <si>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</si>
  <si>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</si>
  <si>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</si>
  <si>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</si>
  <si>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</si>
  <si>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</si>
  <si>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</si>
  <si>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</si>
  <si>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</si>
  <si>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</si>
  <si>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</si>
  <si>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</si>
  <si>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</si>
  <si>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</si>
  <si>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</si>
  <si>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</si>
  <si>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</si>
  <si>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</si>
  <si>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</si>
  <si>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</si>
  <si>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</si>
  <si>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</si>
  <si>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</si>
  <si>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</si>
  <si>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</si>
  <si>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</si>
  <si>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</si>
  <si>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</si>
  <si>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</si>
  <si>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</si>
  <si>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</si>
  <si>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</si>
  <si>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</si>
  <si>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</si>
  <si>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</si>
  <si>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</si>
  <si>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</si>
  <si>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</si>
  <si>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</si>
  <si>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</si>
  <si>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</si>
  <si>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</si>
  <si>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</si>
  <si>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</si>
  <si>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</si>
  <si>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</si>
  <si>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</si>
  <si>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</si>
  <si>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</si>
  <si>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</si>
  <si>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</si>
  <si>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</si>
  <si>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</si>
  <si>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</si>
  <si>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</si>
  <si>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</si>
  <si>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</si>
  <si>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</si>
  <si>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</si>
  <si>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</si>
  <si>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</si>
  <si>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</si>
  <si>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</si>
  <si>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</si>
  <si>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</si>
  <si>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</si>
  <si>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</si>
  <si>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</si>
  <si>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</si>
  <si>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</si>
  <si>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</si>
  <si>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</si>
  <si>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</si>
  <si>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</si>
  <si>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</si>
  <si>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</si>
  <si>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</si>
  <si>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</si>
  <si>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</si>
  <si>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</si>
  <si>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</si>
  <si>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</si>
  <si>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</si>
  <si>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</si>
  <si>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</si>
  <si>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</si>
  <si>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</si>
  <si>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</si>
  <si>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</si>
  <si>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</si>
  <si>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</si>
  <si>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</si>
  <si>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</si>
  <si>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</si>
  <si>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</si>
  <si>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</si>
  <si>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</si>
  <si>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</si>
  <si>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</si>
  <si>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</si>
  <si>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</si>
  <si>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</si>
  <si>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</si>
  <si>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</si>
  <si>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</si>
  <si>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</si>
  <si>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</si>
  <si>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</si>
  <si>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</si>
  <si>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</si>
  <si>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</si>
  <si>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</si>
  <si>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</si>
  <si>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</si>
  <si>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</si>
  <si>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</si>
  <si>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</si>
  <si>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</si>
  <si>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</si>
  <si>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</si>
  <si>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</si>
  <si>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</si>
  <si>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</si>
  <si>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</si>
  <si>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</si>
  <si>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</si>
  <si>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</si>
  <si>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</si>
  <si>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</si>
  <si>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</si>
  <si>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</si>
  <si>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</si>
  <si>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</si>
  <si>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</si>
  <si>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</si>
  <si>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</si>
  <si>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</si>
  <si>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</si>
  <si>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</si>
  <si>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</si>
  <si>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</si>
  <si>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</si>
  <si>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</si>
  <si>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</si>
  <si>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</si>
  <si>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</si>
  <si>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</si>
  <si>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</si>
  <si>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</si>
  <si>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</si>
  <si>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</si>
  <si>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</si>
  <si>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</si>
  <si>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</si>
  <si>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</si>
  <si>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</si>
  <si>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</si>
  <si>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</si>
  <si>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</si>
  <si>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</si>
  <si>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</si>
  <si>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</si>
  <si>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</si>
  <si>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</si>
  <si>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</si>
  <si>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</si>
  <si>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</si>
  <si>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</si>
  <si>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</si>
  <si>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</si>
  <si>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</si>
  <si>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</si>
  <si>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</si>
  <si>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</si>
  <si>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</si>
  <si>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</si>
  <si>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</si>
  <si>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</si>
  <si>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</si>
  <si>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</si>
  <si>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</si>
  <si>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</si>
  <si>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</si>
  <si>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</si>
  <si>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</si>
  <si>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</si>
  <si>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</si>
  <si>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</si>
  <si>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</si>
  <si>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</si>
  <si>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</si>
  <si>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</si>
  <si>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</si>
  <si>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</si>
  <si>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</si>
  <si>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</si>
  <si>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</si>
  <si>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</si>
  <si>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</si>
  <si>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</si>
  <si>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</si>
  <si>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</si>
  <si>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</si>
  <si>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</si>
  <si>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</si>
  <si>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</si>
  <si>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</si>
  <si>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</si>
  <si>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</si>
  <si>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</si>
  <si>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</si>
  <si>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</si>
  <si>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</si>
  <si>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</si>
  <si>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</si>
  <si>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</si>
  <si>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</si>
  <si>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</si>
  <si>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</si>
  <si>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</si>
  <si>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</si>
  <si>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</si>
  <si>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</si>
  <si>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</si>
  <si>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</si>
  <si>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</si>
  <si>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</si>
  <si>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</si>
  <si>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</si>
  <si>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</si>
  <si>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</si>
  <si>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</si>
  <si>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</si>
  <si>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</si>
  <si>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</si>
  <si>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</si>
  <si>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</si>
  <si>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</si>
  <si>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</si>
  <si>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</si>
  <si>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</si>
  <si>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</si>
  <si>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</si>
  <si>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</si>
  <si>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</si>
  <si>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</si>
  <si>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</si>
  <si>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</si>
  <si>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</si>
  <si>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</si>
  <si>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</si>
  <si>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</si>
  <si>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</si>
  <si>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</si>
  <si>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</si>
  <si>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</si>
  <si>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</si>
  <si>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</si>
  <si>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</si>
  <si>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</si>
  <si>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</si>
  <si>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</si>
  <si>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</si>
  <si>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</si>
  <si>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</si>
  <si>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</si>
  <si>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</si>
  <si>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</si>
  <si>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</si>
  <si>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</si>
  <si>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</si>
  <si>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</si>
  <si>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</si>
  <si>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</si>
  <si>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</si>
  <si>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</si>
  <si>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</si>
  <si>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</si>
  <si>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</si>
  <si>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</si>
  <si>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</si>
  <si>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</si>
  <si>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</si>
  <si>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</si>
  <si>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</si>
  <si>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</si>
  <si>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</si>
  <si>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</si>
  <si>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</si>
  <si>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</si>
  <si>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</si>
  <si>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</si>
  <si>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</si>
  <si>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</si>
  <si>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</si>
  <si>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</si>
  <si>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</si>
  <si>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</si>
  <si>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</si>
  <si>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</si>
  <si>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</si>
  <si>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</si>
  <si>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</si>
  <si>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</si>
  <si>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</si>
  <si>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</si>
  <si>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</si>
  <si>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</si>
  <si>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</si>
  <si>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</si>
  <si>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</si>
  <si>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</si>
  <si>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</si>
  <si>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</si>
  <si>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</si>
  <si>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</si>
  <si>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</si>
  <si>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</si>
  <si>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</si>
  <si>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</si>
  <si>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</si>
  <si>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</si>
  <si>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</si>
  <si>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</si>
  <si>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</si>
  <si>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</si>
  <si>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</si>
  <si>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</si>
  <si>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</si>
  <si>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</si>
  <si>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</si>
  <si>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</si>
  <si>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</si>
  <si>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</si>
  <si>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</si>
  <si>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</si>
  <si>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</si>
  <si>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</si>
  <si>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</si>
  <si>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</si>
  <si>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</si>
  <si>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</si>
  <si>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</si>
  <si>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</si>
  <si>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</si>
  <si>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</si>
  <si>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</si>
  <si>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</si>
  <si>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</si>
  <si>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</si>
  <si>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</si>
  <si>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</si>
  <si>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</si>
  <si>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</si>
  <si>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</si>
  <si>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</si>
  <si>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</si>
  <si>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</si>
  <si>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</si>
  <si>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</si>
  <si>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</si>
  <si>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</si>
  <si>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</si>
  <si>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</si>
  <si>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</si>
  <si>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</si>
  <si>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</si>
  <si>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</si>
  <si>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</si>
  <si>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</si>
  <si>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</si>
  <si>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</si>
  <si>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</si>
  <si>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</si>
  <si>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</si>
  <si>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</si>
  <si>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</si>
  <si>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</si>
  <si>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</si>
  <si>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</si>
  <si>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</si>
  <si>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</si>
  <si>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</si>
  <si>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</si>
  <si>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</si>
  <si>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</si>
  <si>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</si>
  <si>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</si>
  <si>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</si>
  <si>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</si>
  <si>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</si>
  <si>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</si>
  <si>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</si>
  <si>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</si>
  <si>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</si>
  <si>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</si>
  <si>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</si>
  <si>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</si>
  <si>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</si>
  <si>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</si>
  <si>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</si>
  <si>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</si>
  <si>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</si>
  <si>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</si>
  <si>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</si>
  <si>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</si>
  <si>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</si>
  <si>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</si>
  <si>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</si>
  <si>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</si>
  <si>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</si>
  <si>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</si>
  <si>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</si>
  <si>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</si>
  <si>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</si>
  <si>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</si>
  <si>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</si>
  <si>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</si>
  <si>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</si>
  <si>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</si>
  <si>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</si>
  <si>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</si>
  <si>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</si>
  <si>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</si>
  <si>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</si>
  <si>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</si>
  <si>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</si>
  <si>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</si>
  <si>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</si>
  <si>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</si>
  <si>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</si>
  <si>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</si>
  <si>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</si>
  <si>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</si>
  <si>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</si>
  <si>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</si>
  <si>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</si>
  <si>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</si>
  <si>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</si>
  <si>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</si>
  <si>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</si>
  <si>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</si>
  <si>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</si>
  <si>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</si>
  <si>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</si>
  <si>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</si>
  <si>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</si>
  <si>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</si>
  <si>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</si>
  <si>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</si>
  <si>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</si>
  <si>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</si>
  <si>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</si>
  <si>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</si>
  <si>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</si>
  <si>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</si>
  <si>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</si>
  <si>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</si>
  <si>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</si>
  <si>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</si>
  <si>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</si>
  <si>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</si>
  <si>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</si>
  <si>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</si>
  <si>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</si>
  <si>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</si>
  <si>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</si>
  <si>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</si>
  <si>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</si>
  <si>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</si>
  <si>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</si>
  <si>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</si>
  <si>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</si>
  <si>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</si>
  <si>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</si>
  <si>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</si>
  <si>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</si>
  <si>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</si>
  <si>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</si>
  <si>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</si>
  <si>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</si>
  <si>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</si>
  <si>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</si>
  <si>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</si>
  <si>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</si>
  <si>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</si>
  <si>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</si>
  <si>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</si>
  <si>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</si>
  <si>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</si>
  <si>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</si>
  <si>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</si>
  <si>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</si>
  <si>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</si>
  <si>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</si>
  <si>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</si>
  <si>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</si>
  <si>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</si>
  <si>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</si>
  <si>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</si>
  <si>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</si>
  <si>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</si>
  <si>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</si>
  <si>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</si>
  <si>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</si>
  <si>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</si>
  <si>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</si>
  <si>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</si>
  <si>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</si>
  <si>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</si>
  <si>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</si>
  <si>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</si>
  <si>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</si>
  <si>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</si>
  <si>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</si>
  <si>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</si>
  <si>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</si>
  <si>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</si>
  <si>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</si>
  <si>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</si>
  <si>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</si>
  <si>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</si>
  <si>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</si>
  <si>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</si>
  <si>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</si>
  <si>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</si>
  <si>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</si>
  <si>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</si>
  <si>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</si>
  <si>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</si>
  <si>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</si>
  <si>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</si>
  <si>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</si>
  <si>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</si>
  <si>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</si>
  <si>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</si>
  <si>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</si>
  <si>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</si>
  <si>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</si>
  <si>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</si>
  <si>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</si>
  <si>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</si>
  <si>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</si>
  <si>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</si>
  <si>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</si>
  <si>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</si>
  <si>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</si>
  <si>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</si>
  <si>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</si>
  <si>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</si>
  <si>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</si>
  <si>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</si>
  <si>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</si>
  <si>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</si>
  <si>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</si>
  <si>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</si>
  <si>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</si>
  <si>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</si>
  <si>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</si>
  <si>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</si>
  <si>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</si>
  <si>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</si>
  <si>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</si>
  <si>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</si>
  <si>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</si>
  <si>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</si>
  <si>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</si>
  <si>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</si>
  <si>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</si>
  <si>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</si>
  <si>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</si>
  <si>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</si>
  <si>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</si>
  <si>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</si>
  <si>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</si>
  <si>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</si>
  <si>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</si>
  <si>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</si>
  <si>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</si>
  <si>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</si>
  <si>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</si>
  <si>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</si>
  <si>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</si>
  <si>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</si>
  <si>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</si>
  <si>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</si>
  <si>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</si>
  <si>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</si>
  <si>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</si>
  <si>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</si>
  <si>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</si>
  <si>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</si>
  <si>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</si>
  <si>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</si>
  <si>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</si>
  <si>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</si>
  <si>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</si>
  <si>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</si>
  <si>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</si>
  <si>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</si>
  <si>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</si>
  <si>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</si>
  <si>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</si>
  <si>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</si>
  <si>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</si>
  <si>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</si>
  <si>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</si>
  <si>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</si>
  <si>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</si>
  <si>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</si>
  <si>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</si>
  <si>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</si>
  <si>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</si>
  <si>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</si>
  <si>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</si>
  <si>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</si>
  <si>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</si>
  <si>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</si>
  <si>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</si>
  <si>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</si>
  <si>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</si>
  <si>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</si>
  <si>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</si>
  <si>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</si>
  <si>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</si>
  <si>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</si>
  <si>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</si>
  <si>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</si>
  <si>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</si>
  <si>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</si>
  <si>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</si>
  <si>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</si>
  <si>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</si>
  <si>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</si>
  <si>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</si>
  <si>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</si>
  <si>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</si>
  <si>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</si>
  <si>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</si>
  <si>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</si>
  <si>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</si>
  <si>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</si>
  <si>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</si>
  <si>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</si>
  <si>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</si>
  <si>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</si>
  <si>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</si>
  <si>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</si>
  <si>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</si>
  <si>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</si>
  <si>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</si>
  <si>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</si>
  <si>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</si>
  <si>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</si>
  <si>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</si>
  <si>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</si>
  <si>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</si>
  <si>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</si>
  <si>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</si>
  <si>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</si>
  <si>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</si>
  <si>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</si>
  <si>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</si>
  <si>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</si>
  <si>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</si>
  <si>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</si>
  <si>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</si>
  <si>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</si>
  <si>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</si>
  <si>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</si>
  <si>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</si>
  <si>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</si>
  <si>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</si>
  <si>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</si>
  <si>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</si>
  <si>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</si>
  <si>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</si>
  <si>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</si>
  <si>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</si>
  <si>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</si>
  <si>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</si>
  <si>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</si>
  <si>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</si>
  <si>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</si>
  <si>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</si>
  <si>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</si>
  <si>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</si>
  <si>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</si>
  <si>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</si>
  <si>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</si>
  <si>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</si>
  <si>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</si>
  <si>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</si>
  <si>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</si>
  <si>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</si>
  <si>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</si>
  <si>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</si>
  <si>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</si>
  <si>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</si>
  <si>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</si>
  <si>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</si>
  <si>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</si>
  <si>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</si>
  <si>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</si>
  <si>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</si>
  <si>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</si>
  <si>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</si>
  <si>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</si>
  <si>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</si>
  <si>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</si>
  <si>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</si>
  <si>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</si>
  <si>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</si>
  <si>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</si>
  <si>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</si>
  <si>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</si>
  <si>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</si>
  <si>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</si>
  <si>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</si>
  <si>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</si>
  <si>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</si>
  <si>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</si>
  <si>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</si>
  <si>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</si>
  <si>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</si>
  <si>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</si>
  <si>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</si>
  <si>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</si>
  <si>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</si>
  <si>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</si>
  <si>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</si>
  <si>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</si>
  <si>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</si>
  <si>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</si>
  <si>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</si>
  <si>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</si>
  <si>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</si>
  <si>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</si>
  <si>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</si>
  <si>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</si>
  <si>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</si>
  <si>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</si>
  <si>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</si>
  <si>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</si>
  <si>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</si>
  <si>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</si>
  <si>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</si>
  <si>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</si>
  <si>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</si>
  <si>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</si>
  <si>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</si>
  <si>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</si>
  <si>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</si>
  <si>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</si>
  <si>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</si>
  <si>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</si>
  <si>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</si>
  <si>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</si>
  <si>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</si>
  <si>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</si>
  <si>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</si>
  <si>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</si>
  <si>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</si>
  <si>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</si>
  <si>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</si>
  <si>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</si>
  <si>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</si>
  <si>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</si>
  <si>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</si>
  <si>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</si>
  <si>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</si>
  <si>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</si>
  <si>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</si>
  <si>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</si>
  <si>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</si>
  <si>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</si>
  <si>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</si>
  <si>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</si>
  <si>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</si>
  <si>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</si>
  <si>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</si>
  <si>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</si>
  <si>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</si>
  <si>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</si>
  <si>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</si>
  <si>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</si>
  <si>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</si>
  <si>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</si>
  <si>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</si>
  <si>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</si>
  <si>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</si>
  <si>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</si>
  <si>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</si>
  <si>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</si>
  <si>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</si>
  <si>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</si>
  <si>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</si>
  <si>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</si>
  <si>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</si>
  <si>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</si>
  <si>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</si>
  <si>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</si>
  <si>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</si>
  <si>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</si>
  <si>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</si>
  <si>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</si>
  <si>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</si>
  <si>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</si>
  <si>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</si>
  <si>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</si>
  <si>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</si>
  <si>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</si>
  <si>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</si>
  <si>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</si>
  <si>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</si>
  <si>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</si>
  <si>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</si>
  <si>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</si>
  <si>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</si>
  <si>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</si>
  <si>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</si>
  <si>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</si>
  <si>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</si>
  <si>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</si>
  <si>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</si>
  <si>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</si>
  <si>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</si>
  <si>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</si>
  <si>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</si>
  <si>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</si>
  <si>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</si>
  <si>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</si>
  <si>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</si>
  <si>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</si>
  <si>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</si>
  <si>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</si>
  <si>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</si>
  <si>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</si>
  <si>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</si>
  <si>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</si>
  <si>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</si>
  <si>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</si>
  <si>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</si>
  <si>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</si>
  <si>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</si>
  <si>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</si>
  <si>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</si>
  <si>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</si>
  <si>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</si>
  <si>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</si>
  <si>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</si>
  <si>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</si>
  <si>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</si>
  <si>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</si>
  <si>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</si>
  <si>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</si>
  <si>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</si>
  <si>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</si>
  <si>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</si>
  <si>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</si>
  <si>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</si>
  <si>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</si>
  <si>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</si>
  <si>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</si>
  <si>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</si>
  <si>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</si>
  <si>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</si>
  <si>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</si>
  <si>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</si>
  <si>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</si>
  <si>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</si>
  <si>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</si>
  <si>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</si>
  <si>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</si>
  <si>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</si>
  <si>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</si>
  <si>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</si>
  <si>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</si>
  <si>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</si>
  <si>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</si>
  <si>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</si>
  <si>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</si>
  <si>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</si>
  <si>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</si>
  <si>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</si>
  <si>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</si>
  <si>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</si>
  <si>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</si>
  <si>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</si>
  <si>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</si>
  <si>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</si>
  <si>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</si>
  <si>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</si>
  <si>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</si>
  <si>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</si>
  <si>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</si>
  <si>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</si>
  <si>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</si>
  <si>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</si>
  <si>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</si>
  <si>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</si>
  <si>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</si>
  <si>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</si>
  <si>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</si>
  <si>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</si>
  <si>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</si>
  <si>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</si>
  <si>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</si>
  <si>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</si>
  <si>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</si>
  <si>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</si>
  <si>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</si>
  <si>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</si>
  <si>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</si>
  <si>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</si>
  <si>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</si>
  <si>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</si>
  <si>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</si>
  <si>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</si>
  <si>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</si>
  <si>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</si>
  <si>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</si>
  <si>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</si>
  <si>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</si>
  <si>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</si>
  <si>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</si>
  <si>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</si>
  <si>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</si>
  <si>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</si>
  <si>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</si>
  <si>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</si>
  <si>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</si>
  <si>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</si>
  <si>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</si>
  <si>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</si>
  <si>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</si>
  <si>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</si>
  <si>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</si>
  <si>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</si>
  <si>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</si>
  <si>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</si>
  <si>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</si>
  <si>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</si>
  <si>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</si>
  <si>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</si>
  <si>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</si>
  <si>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</si>
  <si>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</si>
  <si>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</si>
  <si>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</si>
  <si>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</si>
  <si>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</si>
  <si>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</si>
  <si>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</si>
  <si>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</si>
  <si>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</si>
  <si>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</si>
  <si>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</si>
  <si>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</si>
  <si>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</si>
  <si>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</si>
  <si>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</si>
  <si>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</si>
  <si>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</si>
  <si>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</si>
  <si>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</si>
  <si>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</si>
  <si>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</si>
  <si>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</si>
  <si>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</si>
  <si>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</si>
  <si>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</si>
  <si>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</si>
  <si>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</si>
  <si>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</si>
  <si>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</si>
  <si>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</si>
  <si>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</si>
  <si>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</si>
  <si>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</si>
  <si>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</si>
  <si>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</si>
  <si>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</si>
  <si>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</si>
  <si>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</si>
  <si>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</si>
  <si>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</si>
  <si>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</si>
  <si>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</si>
  <si>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</si>
  <si>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</si>
  <si>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</si>
  <si>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</si>
  <si>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</si>
  <si>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</si>
  <si>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</si>
  <si>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</si>
  <si>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</si>
  <si>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</si>
  <si>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</si>
  <si>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</si>
  <si>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</si>
  <si>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</si>
  <si>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</si>
  <si>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</si>
  <si>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</si>
  <si>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</si>
  <si>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</si>
  <si>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</si>
  <si>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</si>
  <si>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</si>
  <si>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</si>
  <si>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</si>
  <si>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</si>
  <si>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</si>
  <si>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</si>
  <si>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</si>
  <si>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</si>
  <si>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</si>
  <si>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</si>
  <si>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</si>
  <si>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</si>
  <si>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</si>
  <si>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</si>
  <si>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</si>
  <si>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</si>
  <si>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</si>
  <si>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</si>
  <si>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</si>
  <si>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</si>
  <si>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</si>
  <si>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</si>
  <si>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</si>
  <si>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</si>
  <si>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</si>
  <si>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</si>
  <si>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</si>
  <si>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</si>
  <si>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</si>
  <si>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</si>
  <si>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</si>
  <si>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</si>
  <si>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</si>
  <si>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</si>
  <si>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</si>
  <si>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</si>
  <si>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</si>
  <si>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</si>
  <si>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</si>
  <si>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</si>
  <si>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</si>
  <si>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</si>
  <si>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</si>
  <si>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</si>
  <si>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</si>
  <si>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</si>
  <si>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</si>
  <si>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</si>
  <si>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</si>
  <si>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</si>
  <si>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</si>
  <si>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</si>
  <si>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</si>
  <si>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</si>
  <si>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</si>
  <si>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</si>
  <si>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</si>
  <si>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</si>
  <si>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</si>
  <si>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</si>
  <si>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</si>
  <si>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</si>
  <si>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</si>
  <si>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</si>
  <si>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</si>
  <si>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</si>
  <si>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</si>
  <si>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</si>
  <si>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</si>
  <si>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</si>
  <si>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</si>
  <si>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</si>
  <si>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</si>
  <si>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</si>
  <si>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</si>
  <si>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</si>
  <si>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</si>
  <si>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</si>
  <si>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</si>
  <si>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</si>
  <si>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</si>
  <si>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</si>
  <si>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</si>
  <si>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</si>
  <si>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</si>
  <si>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</si>
  <si>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</si>
  <si>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</si>
  <si>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</si>
  <si>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</si>
  <si>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</si>
  <si>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</si>
  <si>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</si>
  <si>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</si>
  <si>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</si>
  <si>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</si>
  <si>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</si>
  <si>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</si>
  <si>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</si>
  <si>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</si>
  <si>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</si>
  <si>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</si>
  <si>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</si>
  <si>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</si>
  <si>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</si>
  <si>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</si>
  <si>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</si>
  <si>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</si>
  <si>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</si>
  <si>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</si>
  <si>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</si>
  <si>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</si>
  <si>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</si>
  <si>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</si>
  <si>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</si>
  <si>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</si>
  <si>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</si>
  <si>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</si>
  <si>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</si>
  <si>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</si>
  <si>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</si>
  <si>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</si>
  <si>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</si>
  <si>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</si>
  <si>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</si>
  <si>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</si>
  <si>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</si>
  <si>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</si>
  <si>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</si>
  <si>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</si>
  <si>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</si>
  <si>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</si>
  <si>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</si>
  <si>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</si>
  <si>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</si>
  <si>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</si>
  <si>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</si>
  <si>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</si>
  <si>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</si>
  <si>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</si>
  <si>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</si>
  <si>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</si>
  <si>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</si>
  <si>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</si>
  <si>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</si>
  <si>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</si>
  <si>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</si>
  <si>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</si>
  <si>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</si>
  <si>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</si>
  <si>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</si>
  <si>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</si>
  <si>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</si>
  <si>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</si>
  <si>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</si>
  <si>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</si>
  <si>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</si>
  <si>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</si>
  <si>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</si>
  <si>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</si>
  <si>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</si>
  <si>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</si>
  <si>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</si>
  <si>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</si>
  <si>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</si>
  <si>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</si>
  <si>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</si>
  <si>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</si>
  <si>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</si>
  <si>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</si>
  <si>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</si>
  <si>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</si>
  <si>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</si>
  <si>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</si>
  <si>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</si>
  <si>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</si>
  <si>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</si>
  <si>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</si>
  <si>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</si>
  <si>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</si>
  <si>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</si>
  <si>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</si>
  <si>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</si>
  <si>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</si>
  <si>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</si>
  <si>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</si>
  <si>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</si>
  <si>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</si>
  <si>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</si>
  <si>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</si>
  <si>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</si>
  <si>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</si>
  <si>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</si>
  <si>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</si>
  <si>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</si>
  <si>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</si>
  <si>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</si>
  <si>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</si>
  <si>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</si>
  <si>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</si>
  <si>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</si>
  <si>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</si>
  <si>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</si>
  <si>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</si>
  <si>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</si>
  <si>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</si>
  <si>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</si>
  <si>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</si>
  <si>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</si>
  <si>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</si>
  <si>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</si>
  <si>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</si>
  <si>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</si>
  <si>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</si>
  <si>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</si>
  <si>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</si>
  <si>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</si>
  <si>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</si>
  <si>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</si>
  <si>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</si>
  <si>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</si>
  <si>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</si>
  <si>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</si>
  <si>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</si>
  <si>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</si>
  <si>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</si>
  <si>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</si>
  <si>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</si>
  <si>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</si>
  <si>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</si>
  <si>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</si>
  <si>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</si>
  <si>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</si>
  <si>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</si>
  <si>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</si>
  <si>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</si>
  <si>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</si>
  <si>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</si>
  <si>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</si>
  <si>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</si>
  <si>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</si>
  <si>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</si>
  <si>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</si>
  <si>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</si>
  <si>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</si>
  <si>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</si>
  <si>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</si>
  <si>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</si>
  <si>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</si>
  <si>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</si>
  <si>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</si>
  <si>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</si>
  <si>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</si>
  <si>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</si>
  <si>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</si>
  <si>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</si>
  <si>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</si>
  <si>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</si>
  <si>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</si>
  <si>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</si>
  <si>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</si>
  <si>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</si>
  <si>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</si>
  <si>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</si>
  <si>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</si>
  <si>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</si>
  <si>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</si>
  <si>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</si>
  <si>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</si>
  <si>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</si>
  <si>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</si>
  <si>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</si>
  <si>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</si>
  <si>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</si>
  <si>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</si>
  <si>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</si>
  <si>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</si>
  <si>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</si>
  <si>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</si>
  <si>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</si>
  <si>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</si>
  <si>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</si>
  <si>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</si>
  <si>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</si>
  <si>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</si>
  <si>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</si>
  <si>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</si>
  <si>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</si>
  <si>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</si>
  <si>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</si>
  <si>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</si>
  <si>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</si>
  <si>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</si>
  <si>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</si>
  <si>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</si>
  <si>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</si>
  <si>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</si>
  <si>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</si>
  <si>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</si>
  <si>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</si>
  <si>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</si>
  <si>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</si>
  <si>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</si>
  <si>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</si>
  <si>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</si>
  <si>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</si>
  <si>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</si>
  <si>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</si>
  <si>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</si>
  <si>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</si>
  <si>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</si>
  <si>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</si>
  <si>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</si>
  <si>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</si>
  <si>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</si>
  <si>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</si>
  <si>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</si>
  <si>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</si>
  <si>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</si>
  <si>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</si>
  <si>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</si>
  <si>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</si>
  <si>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</si>
  <si>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</si>
  <si>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</si>
  <si>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</si>
  <si>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</si>
  <si>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</si>
  <si>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</si>
  <si>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</si>
  <si>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</si>
  <si>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</si>
  <si>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</si>
  <si>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</si>
  <si>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</si>
  <si>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</si>
  <si>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</si>
  <si>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</si>
  <si>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</si>
  <si>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</si>
  <si>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</si>
  <si>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</si>
  <si>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</si>
  <si>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</si>
  <si>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</si>
  <si>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</si>
  <si>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</si>
  <si>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</si>
  <si>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</si>
  <si>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</si>
  <si>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</si>
  <si>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</si>
  <si>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</si>
  <si>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</si>
  <si>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</si>
  <si>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</si>
  <si>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</si>
  <si>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</si>
  <si>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</si>
  <si>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</si>
  <si>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</si>
  <si>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</si>
  <si>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</si>
  <si>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</si>
  <si>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</si>
  <si>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</si>
  <si>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</si>
  <si>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</si>
  <si>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</si>
  <si>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</si>
  <si>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</si>
  <si>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</si>
  <si>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</si>
  <si>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</si>
  <si>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</si>
  <si>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</si>
  <si>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</si>
  <si>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</si>
  <si>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</si>
  <si>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</si>
  <si>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</si>
  <si>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</si>
  <si>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</si>
  <si>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</si>
  <si>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</si>
  <si>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</si>
  <si>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</si>
  <si>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</si>
  <si>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</si>
  <si>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</si>
  <si>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</si>
  <si>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</si>
  <si>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</si>
  <si>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</si>
  <si>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</si>
  <si>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</si>
  <si>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</si>
  <si>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</si>
  <si>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</si>
  <si>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</si>
  <si>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</si>
  <si>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</si>
  <si>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</si>
  <si>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</si>
  <si>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</si>
  <si>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</si>
  <si>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</si>
  <si>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</si>
  <si>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</si>
  <si>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</si>
  <si>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</si>
  <si>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</si>
  <si>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</si>
  <si>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</si>
  <si>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</si>
  <si>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</si>
  <si>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</si>
  <si>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</si>
  <si>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</si>
  <si>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</si>
  <si>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</si>
  <si>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</si>
  <si>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</si>
  <si>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</si>
  <si>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</si>
  <si>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</si>
  <si>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</si>
  <si>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</si>
  <si>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</si>
  <si>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</si>
  <si>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</si>
  <si>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</si>
  <si>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</si>
  <si>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</si>
  <si>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</si>
  <si>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</si>
  <si>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</si>
  <si>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</si>
  <si>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</si>
  <si>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</si>
  <si>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</si>
  <si>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</si>
  <si>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</si>
  <si>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</si>
  <si>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</si>
  <si>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</si>
  <si>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</si>
  <si>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</si>
  <si>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</si>
  <si>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</si>
  <si>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</si>
  <si>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</si>
  <si>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</si>
  <si>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</si>
  <si>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</si>
  <si>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</si>
  <si>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</si>
  <si>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</si>
  <si>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</si>
  <si>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</si>
  <si>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</si>
  <si>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</si>
  <si>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</si>
  <si>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</si>
  <si>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</si>
  <si>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</si>
  <si>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</si>
  <si>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</si>
  <si>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</si>
  <si>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</si>
  <si>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</si>
  <si>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</si>
  <si>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</si>
  <si>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</si>
  <si>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</si>
  <si>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</si>
  <si>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</si>
  <si>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</si>
  <si>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</si>
  <si>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</si>
  <si>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</si>
  <si>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</si>
  <si>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</si>
  <si>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</si>
  <si>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</si>
  <si>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</si>
  <si>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</si>
  <si>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</si>
  <si>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</si>
  <si>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</si>
  <si>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</si>
  <si>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</si>
  <si>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</si>
  <si>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</si>
  <si>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</si>
  <si>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</si>
  <si>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</si>
  <si>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</si>
  <si>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</si>
  <si>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</si>
  <si>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</si>
  <si>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</si>
  <si>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</si>
  <si>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</si>
  <si>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</si>
  <si>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</si>
  <si>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</si>
  <si>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</si>
  <si>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</si>
  <si>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</si>
  <si>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</si>
  <si>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</si>
  <si>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</si>
  <si>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</si>
  <si>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</si>
  <si>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</si>
  <si>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</si>
  <si>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</si>
  <si>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</si>
  <si>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</si>
  <si>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</si>
  <si>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</si>
  <si>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</si>
  <si>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</si>
  <si>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</si>
  <si>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</si>
  <si>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</si>
  <si>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</si>
  <si>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</si>
  <si>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</si>
  <si>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</si>
  <si>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</si>
  <si>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</si>
  <si>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</si>
  <si>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</si>
  <si>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</si>
  <si>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</si>
  <si>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</si>
  <si>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</si>
  <si>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</si>
  <si>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</si>
  <si>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</si>
  <si>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</si>
  <si>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</si>
  <si>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</si>
  <si>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</si>
  <si>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</si>
  <si>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</si>
  <si>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</si>
  <si>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</si>
  <si>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</si>
  <si>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</si>
  <si>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</si>
  <si>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</si>
  <si>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</si>
  <si>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</si>
  <si>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</si>
  <si>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</si>
  <si>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</si>
  <si>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</si>
  <si>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</si>
  <si>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</si>
  <si>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</si>
  <si>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</si>
  <si>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</si>
  <si>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</si>
  <si>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</si>
  <si>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</si>
  <si>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</si>
  <si>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</si>
  <si>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</si>
  <si>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</si>
  <si>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</si>
  <si>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</si>
  <si>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</si>
  <si>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</si>
  <si>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</si>
  <si>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</si>
  <si>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</si>
  <si>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</si>
  <si>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</si>
  <si>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</si>
  <si>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</si>
  <si>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</si>
  <si>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</si>
  <si>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</si>
  <si>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</si>
  <si>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</si>
  <si>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</si>
  <si>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</si>
  <si>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</si>
  <si>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</si>
  <si>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</si>
  <si>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</si>
  <si>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</si>
  <si>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</si>
  <si>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</si>
  <si>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</si>
  <si>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</si>
  <si>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</si>
  <si>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</si>
  <si>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</si>
  <si>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</si>
  <si>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</si>
  <si>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</si>
  <si>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</si>
  <si>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</si>
  <si>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</si>
  <si>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</si>
  <si>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</si>
  <si>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</si>
  <si>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</si>
  <si>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</si>
  <si>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</si>
  <si>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</si>
  <si>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</si>
  <si>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</si>
  <si>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</si>
  <si>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</si>
  <si>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</si>
  <si>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</si>
  <si>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</si>
  <si>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</si>
  <si>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</si>
  <si>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</si>
  <si>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</si>
  <si>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</si>
  <si>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</si>
  <si>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</si>
  <si>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</si>
  <si>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</si>
  <si>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</si>
  <si>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</si>
  <si>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</si>
  <si>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</si>
  <si>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</si>
  <si>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</si>
  <si>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</si>
  <si>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</si>
  <si>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</si>
  <si>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</si>
  <si>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</si>
  <si>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</si>
  <si>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</si>
  <si>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</si>
  <si>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</si>
  <si>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</si>
  <si>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</si>
  <si>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</si>
  <si>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</si>
  <si>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</si>
  <si>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</si>
  <si>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</si>
  <si>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</si>
  <si>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</si>
  <si>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</si>
  <si>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</si>
  <si>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</si>
  <si>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</si>
  <si>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</si>
  <si>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</si>
  <si>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</si>
  <si>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</si>
  <si>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</si>
  <si>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</si>
  <si>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</si>
  <si>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</si>
  <si>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</si>
  <si>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</si>
  <si>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</si>
  <si>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</si>
  <si>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</si>
  <si>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</si>
  <si>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</si>
  <si>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</si>
  <si>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</si>
  <si>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</si>
  <si>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</si>
  <si>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</si>
  <si>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</si>
  <si>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</si>
  <si>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</si>
  <si>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</si>
  <si>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</si>
  <si>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</si>
  <si>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</si>
  <si>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</si>
  <si>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</si>
  <si>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</si>
  <si>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</si>
  <si>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</si>
  <si>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</si>
  <si>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</si>
  <si>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</si>
  <si>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</si>
  <si>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</si>
  <si>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</si>
  <si>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</si>
  <si>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</si>
  <si>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</si>
  <si>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</si>
  <si>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</si>
  <si>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</si>
  <si>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</si>
  <si>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</si>
  <si>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</si>
  <si>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</si>
  <si>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</si>
  <si>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</si>
  <si>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</si>
  <si>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</si>
  <si>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</si>
  <si>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</si>
  <si>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</si>
  <si>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</si>
  <si>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</si>
  <si>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</si>
  <si>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</si>
  <si>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</si>
  <si>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</si>
  <si>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</si>
  <si>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</si>
  <si>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</si>
  <si>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</si>
  <si>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</si>
  <si>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</si>
  <si>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</si>
  <si>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</si>
  <si>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</si>
  <si>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</si>
  <si>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</si>
  <si>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</si>
  <si>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</si>
  <si>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</si>
  <si>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</si>
  <si>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</si>
  <si>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</si>
  <si>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</si>
  <si>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</si>
  <si>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</si>
  <si>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</si>
  <si>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</si>
  <si>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</si>
  <si>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</si>
  <si>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</si>
  <si>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</si>
  <si>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</si>
  <si>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</si>
  <si>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</si>
  <si>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</si>
  <si>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</si>
  <si>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</si>
  <si>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</si>
  <si>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</si>
  <si>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</si>
  <si>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</si>
  <si>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</si>
  <si>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</si>
  <si>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</si>
  <si>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</si>
  <si>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</si>
  <si>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</si>
  <si>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</si>
  <si>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</si>
  <si>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</si>
  <si>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</si>
  <si>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</si>
  <si>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</si>
  <si>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</si>
  <si>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</si>
  <si>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</si>
  <si>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</si>
  <si>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</si>
  <si>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</si>
  <si>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</si>
  <si>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</si>
  <si>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</si>
  <si>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</si>
  <si>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</si>
  <si>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</si>
  <si>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</si>
  <si>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</si>
  <si>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</si>
  <si>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</si>
  <si>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</si>
  <si>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</si>
  <si>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</si>
  <si>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</si>
  <si>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</si>
  <si>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</si>
  <si>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</si>
  <si>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</si>
  <si>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</si>
  <si>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</si>
  <si>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</si>
  <si>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</si>
  <si>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</si>
  <si>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</si>
  <si>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</si>
  <si>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</si>
  <si>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</si>
  <si>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</si>
  <si>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</si>
  <si>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</si>
  <si>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</si>
  <si>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</si>
  <si>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</si>
  <si>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</si>
  <si>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</si>
  <si>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</si>
  <si>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</si>
  <si>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</si>
  <si>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</si>
  <si>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</si>
  <si>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</si>
  <si>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</si>
  <si>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</si>
  <si>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</si>
  <si>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</si>
  <si>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</si>
  <si>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</si>
  <si>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</si>
  <si>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</si>
  <si>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</si>
  <si>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</si>
  <si>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</si>
  <si>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</si>
  <si>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</si>
  <si>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</si>
  <si>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</si>
  <si>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</si>
  <si>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</si>
  <si>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</si>
  <si>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</si>
  <si>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</si>
  <si>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</si>
  <si>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</si>
  <si>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</si>
  <si>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</si>
  <si>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</si>
  <si>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</si>
  <si>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</si>
  <si>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</si>
  <si>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</si>
  <si>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</si>
  <si>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</si>
  <si>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</si>
  <si>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</si>
  <si>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</si>
  <si>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</si>
  <si>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</si>
  <si>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</si>
  <si>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</si>
  <si>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</si>
  <si>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</si>
  <si>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</si>
  <si>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</si>
  <si>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</si>
  <si>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</si>
  <si>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</si>
  <si>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</si>
  <si>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</si>
  <si>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</si>
  <si>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</si>
  <si>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</si>
  <si>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</si>
  <si>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</si>
  <si>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</si>
  <si>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</si>
  <si>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</si>
  <si>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</si>
  <si>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</si>
  <si>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</si>
  <si>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</si>
  <si>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</si>
  <si>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</si>
  <si>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</si>
  <si>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</si>
  <si>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</si>
  <si>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</si>
  <si>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</si>
  <si>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</si>
  <si>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</si>
  <si>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</si>
  <si>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</si>
  <si>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</si>
  <si>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</si>
  <si>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</si>
  <si>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</si>
  <si>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</si>
  <si>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</si>
  <si>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</si>
  <si>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</si>
  <si>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</si>
  <si>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</si>
  <si>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</si>
  <si>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</si>
  <si>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</si>
  <si>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</si>
  <si>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</si>
  <si>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</si>
  <si>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</si>
  <si>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</si>
  <si>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</si>
  <si>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</si>
  <si>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</si>
  <si>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</si>
  <si>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</si>
  <si>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</si>
  <si>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</si>
  <si>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</si>
  <si>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</si>
  <si>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</si>
  <si>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</si>
  <si>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</si>
  <si>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</si>
  <si>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</si>
  <si>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</si>
  <si>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</si>
  <si>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</si>
  <si>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</si>
  <si>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</si>
  <si>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</si>
  <si>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</si>
  <si>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</si>
  <si>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</si>
  <si>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</si>
  <si>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</si>
  <si>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</si>
  <si>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</si>
  <si>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</si>
  <si>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</si>
  <si>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</si>
  <si>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</si>
  <si>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</si>
  <si>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</si>
  <si>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</si>
  <si>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</si>
  <si>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</si>
  <si>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</si>
  <si>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</si>
  <si>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</si>
  <si>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</si>
  <si>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</si>
  <si>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</si>
  <si>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</si>
  <si>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</si>
  <si>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</si>
  <si>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</si>
  <si>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</si>
  <si>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</si>
  <si>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</si>
  <si>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</si>
  <si>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</si>
  <si>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</si>
  <si>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</si>
  <si>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</si>
  <si>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</si>
  <si>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</si>
  <si>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</si>
  <si>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</si>
  <si>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</si>
  <si>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</si>
  <si>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</si>
  <si>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</si>
  <si>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</si>
  <si>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</si>
  <si>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</si>
  <si>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</si>
  <si>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</si>
  <si>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</si>
  <si>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</si>
  <si>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</si>
  <si>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</si>
  <si>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</si>
  <si>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</si>
  <si>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</si>
  <si>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</si>
  <si>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</si>
  <si>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</si>
  <si>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</si>
  <si>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</si>
  <si>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</si>
  <si>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</si>
  <si>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</si>
  <si>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</si>
  <si>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</si>
  <si>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</si>
  <si>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</si>
  <si>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</si>
  <si>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</si>
  <si>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</si>
  <si>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</si>
  <si>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</si>
  <si>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</si>
  <si>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</si>
  <si>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</si>
  <si>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</si>
  <si>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</si>
  <si>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</si>
  <si>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</si>
  <si>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</si>
  <si>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</si>
  <si>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</si>
  <si>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</si>
  <si>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</si>
  <si>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</si>
  <si>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</si>
  <si>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</si>
  <si>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</si>
  <si>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</si>
  <si>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</si>
  <si>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</si>
  <si>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</si>
  <si>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</si>
  <si>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</si>
  <si>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</si>
  <si>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</si>
  <si>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</si>
  <si>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</si>
  <si>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</si>
  <si>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</si>
  <si>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</si>
  <si>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</si>
  <si>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</si>
  <si>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</si>
  <si>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</si>
  <si>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</si>
  <si>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</si>
  <si>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</si>
  <si>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</si>
  <si>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</si>
  <si>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</si>
  <si>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</si>
  <si>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</si>
  <si>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</si>
  <si>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</si>
  <si>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</si>
  <si>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</si>
  <si>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</si>
  <si>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</si>
  <si>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</si>
  <si>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</si>
  <si>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</si>
  <si>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</si>
  <si>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</si>
  <si>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</si>
  <si>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</si>
  <si>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</si>
  <si>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</si>
  <si>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</si>
  <si>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</si>
  <si>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</si>
  <si>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</si>
  <si>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</si>
  <si>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</si>
  <si>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</si>
  <si>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</si>
  <si>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</si>
  <si>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</si>
  <si>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</si>
  <si>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</si>
  <si>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</si>
  <si>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</si>
  <si>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</si>
  <si>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</si>
  <si>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</si>
  <si>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</si>
  <si>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</si>
  <si>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</si>
  <si>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</si>
  <si>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</si>
  <si>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</si>
  <si>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</si>
  <si>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</si>
  <si>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</si>
  <si>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</si>
  <si>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</si>
  <si>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</si>
  <si>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</si>
  <si>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</si>
  <si>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</si>
  <si>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</si>
  <si>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</si>
  <si>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</si>
  <si>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</si>
  <si>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</si>
  <si>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</si>
  <si>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</si>
  <si>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</si>
  <si>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</si>
  <si>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</si>
  <si>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</si>
  <si>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</si>
  <si>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</si>
  <si>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</si>
  <si>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</si>
  <si>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</si>
  <si>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</si>
  <si>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</si>
  <si>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</si>
  <si>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</si>
  <si>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</si>
  <si>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</si>
  <si>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</si>
  <si>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</si>
  <si>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</si>
  <si>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</si>
  <si>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</si>
  <si>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</si>
  <si>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</si>
  <si>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</si>
  <si>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</si>
  <si>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</si>
  <si>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</si>
  <si>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</si>
  <si>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</si>
  <si>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</si>
  <si>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</si>
  <si>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</si>
  <si>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</si>
  <si>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</si>
  <si>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</si>
  <si>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</si>
  <si>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</si>
  <si>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</si>
  <si>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</si>
  <si>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</si>
  <si>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</si>
  <si>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</si>
  <si>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</si>
  <si>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</si>
  <si>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</si>
  <si>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</si>
  <si>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</si>
  <si>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</si>
  <si>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</si>
  <si>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</si>
  <si>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</si>
  <si>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</si>
  <si>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</si>
  <si>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</si>
  <si>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</si>
  <si>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</si>
  <si>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</si>
  <si>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</si>
  <si>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</si>
  <si>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</si>
  <si>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</si>
  <si>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</si>
  <si>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</si>
  <si>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</si>
  <si>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</si>
  <si>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</si>
  <si>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</si>
  <si>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</si>
  <si>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</si>
  <si>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</si>
  <si>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</si>
  <si>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</si>
  <si>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</si>
  <si>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</si>
  <si>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</si>
  <si>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</si>
  <si>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</si>
  <si>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</si>
  <si>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</si>
  <si>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</si>
  <si>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</si>
  <si>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</si>
  <si>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</si>
  <si>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</si>
  <si>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</si>
  <si>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</si>
  <si>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</si>
  <si>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</si>
  <si>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</si>
  <si>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</si>
  <si>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</si>
  <si>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</si>
  <si>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</si>
  <si>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</si>
  <si>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</si>
  <si>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</si>
  <si>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</si>
  <si>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</si>
  <si>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</si>
  <si>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</si>
  <si>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</si>
  <si>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</si>
  <si>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</si>
  <si>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</si>
  <si>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</si>
  <si>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</si>
  <si>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</si>
  <si>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</si>
  <si>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</si>
  <si>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</si>
  <si>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</si>
  <si>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</si>
  <si>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</si>
  <si>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</si>
  <si>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</si>
  <si>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</si>
  <si>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</si>
  <si>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</si>
  <si>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</si>
  <si>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</si>
  <si>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</si>
  <si>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</si>
  <si>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</si>
  <si>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</si>
  <si>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</si>
  <si>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</si>
  <si>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</si>
  <si>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</si>
  <si>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</si>
  <si>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</si>
  <si>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</si>
  <si>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</si>
  <si>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</si>
  <si>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</si>
  <si>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</si>
  <si>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</si>
  <si>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</si>
  <si>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</si>
  <si>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</si>
  <si>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</si>
  <si>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</si>
  <si>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</si>
  <si>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</si>
  <si>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</si>
  <si>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</si>
  <si>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</si>
  <si>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</si>
  <si>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</si>
  <si>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</si>
  <si>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</si>
  <si>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</si>
  <si>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</si>
  <si>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</si>
  <si>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</si>
  <si>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</si>
  <si>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</si>
  <si>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</si>
  <si>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</si>
  <si>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</si>
  <si>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</si>
  <si>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</si>
  <si>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</si>
  <si>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</si>
  <si>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</si>
  <si>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</si>
  <si>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</si>
  <si>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</si>
  <si>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</si>
  <si>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</si>
  <si>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</si>
  <si>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</si>
  <si>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</si>
  <si>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</si>
  <si>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</si>
  <si>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</si>
  <si>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</si>
  <si>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</si>
  <si>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</si>
  <si>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</si>
  <si>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</si>
  <si>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</si>
  <si>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</si>
  <si>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</si>
  <si>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</si>
  <si>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</si>
  <si>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</si>
  <si>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</si>
  <si>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</si>
  <si>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</si>
  <si>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</si>
  <si>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</si>
  <si>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</si>
  <si>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</si>
  <si>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</si>
  <si>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</si>
  <si>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</si>
  <si>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</si>
  <si>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</si>
  <si>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</si>
  <si>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</si>
  <si>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</si>
  <si>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</si>
  <si>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</si>
  <si>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</si>
  <si>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</si>
  <si>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</si>
  <si>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</si>
  <si>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</si>
  <si>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</si>
  <si>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</si>
  <si>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</si>
  <si>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</si>
  <si>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</si>
  <si>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</si>
  <si>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</si>
  <si>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</si>
  <si>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</si>
  <si>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</si>
  <si>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</si>
  <si>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</si>
  <si>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</si>
  <si>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</si>
  <si>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</si>
  <si>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</si>
  <si>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</si>
  <si>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</si>
  <si>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</si>
  <si>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</si>
  <si>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</si>
  <si>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</si>
  <si>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</si>
  <si>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</si>
  <si>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</si>
  <si>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</si>
  <si>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</si>
  <si>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</si>
  <si>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</si>
  <si>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</si>
  <si>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</si>
  <si>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</si>
  <si>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</si>
  <si>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</si>
  <si>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</si>
  <si>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</si>
  <si>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</si>
  <si>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</si>
  <si>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</si>
  <si>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</si>
  <si>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</si>
  <si>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</si>
  <si>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</si>
  <si>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</si>
  <si>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</si>
  <si>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</si>
  <si>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</si>
  <si>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</si>
  <si>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</si>
  <si>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</si>
  <si>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</si>
  <si>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</si>
  <si>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</si>
  <si>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</si>
  <si>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</si>
  <si>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</si>
  <si>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</si>
  <si>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</si>
  <si>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</si>
  <si>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</si>
  <si>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</si>
  <si>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</si>
  <si>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</si>
  <si>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</si>
  <si>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</si>
  <si>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</si>
  <si>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</si>
  <si>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</si>
  <si>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</si>
  <si>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</si>
  <si>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</si>
  <si>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</si>
  <si>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</si>
  <si>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</si>
  <si>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</si>
  <si>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</si>
  <si>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</si>
  <si>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</si>
  <si>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</si>
  <si>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</si>
  <si>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</si>
  <si>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</si>
  <si>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</si>
  <si>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</si>
  <si>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</si>
  <si>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</si>
  <si>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</si>
  <si>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</si>
  <si>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</si>
  <si>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</si>
  <si>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</si>
  <si>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</si>
  <si>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</si>
  <si>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</si>
  <si>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</si>
  <si>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</si>
  <si>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</si>
  <si>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</si>
  <si>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</si>
  <si>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</si>
  <si>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</si>
  <si>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</si>
  <si>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</si>
  <si>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</si>
  <si>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</si>
  <si>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</si>
  <si>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</si>
  <si>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</si>
  <si>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</si>
  <si>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</si>
  <si>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</si>
  <si>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</si>
  <si>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</si>
  <si>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</si>
  <si>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</si>
  <si>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</si>
  <si>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</si>
  <si>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</si>
  <si>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</si>
  <si>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</si>
  <si>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</si>
  <si>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</si>
  <si>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</si>
  <si>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</si>
  <si>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</si>
  <si>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</si>
  <si>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</si>
  <si>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</si>
  <si>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</si>
  <si>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</si>
  <si>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</si>
  <si>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</si>
  <si>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</si>
  <si>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</si>
  <si>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</si>
  <si>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</si>
  <si>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</si>
  <si>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</si>
  <si>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</si>
  <si>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</si>
  <si>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</si>
  <si>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</si>
  <si>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</si>
  <si>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</si>
  <si>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</si>
  <si>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</si>
  <si>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</si>
  <si>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</si>
  <si>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</si>
  <si>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</si>
  <si>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</si>
  <si>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</si>
  <si>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</si>
  <si>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</si>
  <si>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</si>
  <si>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</si>
  <si>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</si>
  <si>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</si>
  <si>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</si>
  <si>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</si>
  <si>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</si>
  <si>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</si>
  <si>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</si>
  <si>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</si>
  <si>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</si>
  <si>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</si>
  <si>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</si>
  <si>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</si>
  <si>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</si>
  <si>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</si>
  <si>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</si>
  <si>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</si>
  <si>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</si>
  <si>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</si>
  <si>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</si>
  <si>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</si>
  <si>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</si>
  <si>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</si>
  <si>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</si>
  <si>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</si>
  <si>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</si>
  <si>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</si>
  <si>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</si>
  <si>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</si>
  <si>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</si>
  <si>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</si>
  <si>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</si>
  <si>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</si>
  <si>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</si>
  <si>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</si>
  <si>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</si>
  <si>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</si>
  <si>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</si>
  <si>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</si>
  <si>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</si>
  <si>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</si>
  <si>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</si>
  <si>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</si>
  <si>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</si>
  <si>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</si>
  <si>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</si>
  <si>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</si>
  <si>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</si>
  <si>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</si>
  <si>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</si>
  <si>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</si>
  <si>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</si>
  <si>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</si>
  <si>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</si>
  <si>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</si>
  <si>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</si>
  <si>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</si>
  <si>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</si>
  <si>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</si>
  <si>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</si>
  <si>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</si>
  <si>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</si>
  <si>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</si>
  <si>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</si>
  <si>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</si>
  <si>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</si>
  <si>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</si>
  <si>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</si>
  <si>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</si>
  <si>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</si>
  <si>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</si>
  <si>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</si>
  <si>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</si>
  <si>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</si>
  <si>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</si>
  <si>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</si>
  <si>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</si>
  <si>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</si>
  <si>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</si>
  <si>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</si>
  <si>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</si>
  <si>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</si>
  <si>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</si>
  <si>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</si>
  <si>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</si>
  <si>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</si>
  <si>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</si>
  <si>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</si>
  <si>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</si>
  <si>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</si>
  <si>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</si>
  <si>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</si>
  <si>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</si>
  <si>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</si>
  <si>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</si>
  <si>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</si>
  <si>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</si>
  <si>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</si>
  <si>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</si>
  <si>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</si>
  <si>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</si>
  <si>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</si>
  <si>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</si>
  <si>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</si>
  <si>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</si>
  <si>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</si>
  <si>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</si>
  <si>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</si>
  <si>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</si>
  <si>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</si>
  <si>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</si>
  <si>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</si>
  <si>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</si>
  <si>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</si>
  <si>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</si>
  <si>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</si>
  <si>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</si>
  <si>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</si>
  <si>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</si>
  <si>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</si>
  <si>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</si>
  <si>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</si>
  <si>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</si>
  <si>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</si>
  <si>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</si>
  <si>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</si>
  <si>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</si>
  <si>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</si>
  <si>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</si>
  <si>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</si>
  <si>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</si>
  <si>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</si>
  <si>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</si>
  <si>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</si>
  <si>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</si>
  <si>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</si>
  <si>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</si>
  <si>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</si>
  <si>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</si>
  <si>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</si>
  <si>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</si>
  <si>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</si>
  <si>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</si>
  <si>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</si>
  <si>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</si>
  <si>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</si>
  <si>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</si>
  <si>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</si>
  <si>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</si>
  <si>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</si>
  <si>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</si>
  <si>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</si>
  <si>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</si>
  <si>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</si>
  <si>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</si>
  <si>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</si>
  <si>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</si>
  <si>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</si>
  <si>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</si>
  <si>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</si>
  <si>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</si>
  <si>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</si>
  <si>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</si>
  <si>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</si>
  <si>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</si>
  <si>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</si>
  <si>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</si>
  <si>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</si>
  <si>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</si>
  <si>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</si>
  <si>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</si>
  <si>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</si>
  <si>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</si>
  <si>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</si>
  <si>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</si>
  <si>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</si>
  <si>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</si>
  <si>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</si>
  <si>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</si>
  <si>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</si>
  <si>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</si>
  <si>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</si>
  <si>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</si>
  <si>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</si>
  <si>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</si>
  <si>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</si>
  <si>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</si>
  <si>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</si>
  <si>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</si>
  <si>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</si>
  <si>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</si>
  <si>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</si>
  <si>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</si>
  <si>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</si>
  <si>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</si>
  <si>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</si>
  <si>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</si>
  <si>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</si>
  <si>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</si>
  <si>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</si>
  <si>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</si>
  <si>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</si>
  <si>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</si>
  <si>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</si>
  <si>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</si>
  <si>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</si>
  <si>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</si>
  <si>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</si>
  <si>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</si>
  <si>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</si>
  <si>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</si>
  <si>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</si>
  <si>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</si>
  <si>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</si>
  <si>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</si>
  <si>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</si>
  <si>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</si>
  <si>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</si>
  <si>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</si>
  <si>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</si>
  <si>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</si>
  <si>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</si>
  <si>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</si>
  <si>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</si>
  <si>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</si>
  <si>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</si>
  <si>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</si>
  <si>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</si>
  <si>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</si>
  <si>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</si>
  <si>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</si>
  <si>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</si>
  <si>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</si>
  <si>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</si>
  <si>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</si>
  <si>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</si>
  <si>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</si>
  <si>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</si>
  <si>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</si>
  <si>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</si>
  <si>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</si>
  <si>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</si>
  <si>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</si>
  <si>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</si>
  <si>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</si>
  <si>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</si>
  <si>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</si>
  <si>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</si>
  <si>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</si>
  <si>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</si>
  <si>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</si>
  <si>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</si>
  <si>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</si>
  <si>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</si>
  <si>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</si>
  <si>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</si>
  <si>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</si>
  <si>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</si>
  <si>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</si>
  <si>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</si>
  <si>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</si>
  <si>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</si>
  <si>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</si>
  <si>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</si>
  <si>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</si>
  <si>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</si>
  <si>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</si>
  <si>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</si>
  <si>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</si>
  <si>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</si>
  <si>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</si>
  <si>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</si>
  <si>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</si>
  <si>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</si>
  <si>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</si>
  <si>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</si>
  <si>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</si>
  <si>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</si>
  <si>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</si>
  <si>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</si>
  <si>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</si>
  <si>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</si>
  <si>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</si>
  <si>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</si>
  <si>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</si>
  <si>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</si>
  <si>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</si>
  <si>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</si>
  <si>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</si>
  <si>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</si>
  <si>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</si>
  <si>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</si>
  <si>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</si>
  <si>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</si>
  <si>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</si>
  <si>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</si>
  <si>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</si>
  <si>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</si>
  <si>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</si>
  <si>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</si>
  <si>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</si>
  <si>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</si>
  <si>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</si>
  <si>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</si>
  <si>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</si>
  <si>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</si>
  <si>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</si>
  <si>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</si>
  <si>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</si>
  <si>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</si>
  <si>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</si>
  <si>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</si>
  <si>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</si>
  <si>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</si>
  <si>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</si>
  <si>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</si>
  <si>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</si>
  <si>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</si>
  <si>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</si>
  <si>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</si>
  <si>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</si>
  <si>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</si>
  <si>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</si>
  <si>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</si>
  <si>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</si>
  <si>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</si>
  <si>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</si>
  <si>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</si>
  <si>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</si>
  <si>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</si>
  <si>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</si>
  <si>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</si>
  <si>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</si>
  <si>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</si>
  <si>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</si>
  <si>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</si>
  <si>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</si>
  <si>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</si>
  <si>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</si>
  <si>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</si>
  <si>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</si>
  <si>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</si>
  <si>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</si>
  <si>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</si>
  <si>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</si>
  <si>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</si>
  <si>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</si>
  <si>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</si>
  <si>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</si>
  <si>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</si>
  <si>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</si>
  <si>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</si>
  <si>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</si>
  <si>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</si>
  <si>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</si>
  <si>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</si>
  <si>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</si>
  <si>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</si>
  <si>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</si>
  <si>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</si>
  <si>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</si>
  <si>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</si>
  <si>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</si>
  <si>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</si>
  <si>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</si>
  <si>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</si>
  <si>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</si>
  <si>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</si>
  <si>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</si>
  <si>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</si>
  <si>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</si>
  <si>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</si>
  <si>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</si>
  <si>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</si>
  <si>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</si>
  <si>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</si>
  <si>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</si>
  <si>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</si>
  <si>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</si>
  <si>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</si>
  <si>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</si>
  <si>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</si>
  <si>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</si>
  <si>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</si>
  <si>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</si>
  <si>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</si>
  <si>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</si>
  <si>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</si>
  <si>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</si>
  <si>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</si>
  <si>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</si>
  <si>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</si>
  <si>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</si>
  <si>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</si>
  <si>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</si>
  <si>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</si>
  <si>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</si>
  <si>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</si>
  <si>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</si>
  <si>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</si>
  <si>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</si>
  <si>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</si>
  <si>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</si>
  <si>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</si>
  <si>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</si>
  <si>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</si>
  <si>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</si>
  <si>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</si>
  <si>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</si>
  <si>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</si>
  <si>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</si>
  <si>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</si>
  <si>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</si>
  <si>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</si>
  <si>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</si>
  <si>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</si>
  <si>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</si>
  <si>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</si>
  <si>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</si>
  <si>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</si>
  <si>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</si>
  <si>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</si>
  <si>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</si>
  <si>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</si>
  <si>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</si>
  <si>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</si>
  <si>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</si>
  <si>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</si>
  <si>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</si>
  <si>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</si>
  <si>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</si>
  <si>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</si>
  <si>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</si>
  <si>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</si>
  <si>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</si>
  <si>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</si>
  <si>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</si>
  <si>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</si>
  <si>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</si>
  <si>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</si>
  <si>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</si>
  <si>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</si>
  <si>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</si>
  <si>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</si>
  <si>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</si>
  <si>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</si>
  <si>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</si>
  <si>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</si>
  <si>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</si>
  <si>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</si>
  <si>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</si>
  <si>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</si>
  <si>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</si>
  <si>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</si>
  <si>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</si>
  <si>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</si>
  <si>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</si>
  <si>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</si>
  <si>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</si>
  <si>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</si>
  <si>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</si>
  <si>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</si>
  <si>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</si>
  <si>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</si>
  <si>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</si>
  <si>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</si>
  <si>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</si>
  <si>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</si>
  <si>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</si>
  <si>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</si>
  <si>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</si>
  <si>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</si>
  <si>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</si>
  <si>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</si>
  <si>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</si>
  <si>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</si>
  <si>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</si>
  <si>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</si>
  <si>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</si>
  <si>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</si>
  <si>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</si>
  <si>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</si>
  <si>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</si>
  <si>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</si>
  <si>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</si>
  <si>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</si>
  <si>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</si>
  <si>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</si>
  <si>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</si>
  <si>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</si>
  <si>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</si>
  <si>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</si>
  <si>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</si>
  <si>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</si>
  <si>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</si>
  <si>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</si>
  <si>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</si>
  <si>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</si>
  <si>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</si>
  <si>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</si>
  <si>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</si>
  <si>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</si>
  <si>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</si>
  <si>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</si>
  <si>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</si>
  <si>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</si>
  <si>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</si>
  <si>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</si>
  <si>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</si>
  <si>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</si>
  <si>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</si>
  <si>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</si>
  <si>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</si>
  <si>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</si>
  <si>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</si>
  <si>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</si>
  <si>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</si>
  <si>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</si>
  <si>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</si>
  <si>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</si>
  <si>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</si>
  <si>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</si>
  <si>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</si>
  <si>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</si>
  <si>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</si>
  <si>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</si>
  <si>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</si>
  <si>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</si>
  <si>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</si>
  <si>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</si>
  <si>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</si>
  <si>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</si>
  <si>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</si>
  <si>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</si>
  <si>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</si>
  <si>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</si>
  <si>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</si>
  <si>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</si>
  <si>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</si>
  <si>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</si>
  <si>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</si>
  <si>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</si>
  <si>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</si>
  <si>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</si>
  <si>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</si>
  <si>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</si>
  <si>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</si>
  <si>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</si>
  <si>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</si>
  <si>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</si>
  <si>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</si>
  <si>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</si>
  <si>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</si>
  <si>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</si>
  <si>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</si>
  <si>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</si>
  <si>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</si>
  <si>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</si>
  <si>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</si>
  <si>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</si>
  <si>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</si>
  <si>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</si>
  <si>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</si>
  <si>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</si>
  <si>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</si>
  <si>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</si>
  <si>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</si>
  <si>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</si>
  <si>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</si>
  <si>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</si>
  <si>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</si>
  <si>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</si>
  <si>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</si>
  <si>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</si>
  <si>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</si>
  <si>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</si>
  <si>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</si>
  <si>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</si>
  <si>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</si>
  <si>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</si>
  <si>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</si>
  <si>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</si>
  <si>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</si>
  <si>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</si>
  <si>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</si>
  <si>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</si>
  <si>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</si>
  <si>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</si>
  <si>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</si>
  <si>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</si>
  <si>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</si>
  <si>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</si>
  <si>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</si>
  <si>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</si>
  <si>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</si>
  <si>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</si>
  <si>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</si>
  <si>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</si>
  <si>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</si>
  <si>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</si>
  <si>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</si>
  <si>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</si>
  <si>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</si>
  <si>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</si>
  <si>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</si>
  <si>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</si>
  <si>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</si>
  <si>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</si>
  <si>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</si>
  <si>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</si>
  <si>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</si>
  <si>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</si>
  <si>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</si>
  <si>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</si>
  <si>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</si>
  <si>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</si>
  <si>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</si>
  <si>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</si>
  <si>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</si>
  <si>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</si>
  <si>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</si>
  <si>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</si>
  <si>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</si>
  <si>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</si>
  <si>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</si>
  <si>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</si>
  <si>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</si>
  <si>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</si>
  <si>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</si>
  <si>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</si>
  <si>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</si>
  <si>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</si>
  <si>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</si>
  <si>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</si>
  <si>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</si>
  <si>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</si>
  <si>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</si>
  <si>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</si>
  <si>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</si>
  <si>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</si>
  <si>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</si>
  <si>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</si>
  <si>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</si>
  <si>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</si>
  <si>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</si>
  <si>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</si>
  <si>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</si>
  <si>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</si>
  <si>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</si>
  <si>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</si>
  <si>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</si>
  <si>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</si>
  <si>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</si>
  <si>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</si>
  <si>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</si>
  <si>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</si>
  <si>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</si>
  <si>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</si>
  <si>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</si>
  <si>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</si>
  <si>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</si>
  <si>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</si>
  <si>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</si>
  <si>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</si>
  <si>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</si>
  <si>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</si>
  <si>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</si>
  <si>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</si>
  <si>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</si>
  <si>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</si>
  <si>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</si>
  <si>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</si>
  <si>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</si>
  <si>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</si>
  <si>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</si>
  <si>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</si>
  <si>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</si>
  <si>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</si>
  <si>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</si>
  <si>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</si>
  <si>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</si>
  <si>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</si>
  <si>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</si>
  <si>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</si>
  <si>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</si>
  <si>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</si>
  <si>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</si>
  <si>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</si>
  <si>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</si>
  <si>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</si>
  <si>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</si>
  <si>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</si>
  <si>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</si>
  <si>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</si>
  <si>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</si>
  <si>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</si>
  <si>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</si>
  <si>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</si>
  <si>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</si>
  <si>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</si>
  <si>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</si>
  <si>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</si>
  <si>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</si>
  <si>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</si>
  <si>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</si>
  <si>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</si>
  <si>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</si>
  <si>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</si>
  <si>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</si>
  <si>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</si>
  <si>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</si>
  <si>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</si>
  <si>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</si>
  <si>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</si>
  <si>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</si>
  <si>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</si>
  <si>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</si>
  <si>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</si>
  <si>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</si>
  <si>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</si>
  <si>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</si>
  <si>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</si>
  <si>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</si>
  <si>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</si>
  <si>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</si>
  <si>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</si>
  <si>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</si>
  <si>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</si>
  <si>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</si>
  <si>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</si>
  <si>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</si>
  <si>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</si>
  <si>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</si>
  <si>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</si>
  <si>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</si>
  <si>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</si>
  <si>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</si>
  <si>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</si>
  <si>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</si>
  <si>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</si>
  <si>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</si>
  <si>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</si>
  <si>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</si>
  <si>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</si>
  <si>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</si>
  <si>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</si>
  <si>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</si>
  <si>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</si>
  <si>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</si>
  <si>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</si>
  <si>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</si>
  <si>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</si>
  <si>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</si>
  <si>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</si>
  <si>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</si>
  <si>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</si>
  <si>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</si>
  <si>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</si>
  <si>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</si>
  <si>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</si>
  <si>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</si>
  <si>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</si>
  <si>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</si>
  <si>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</si>
  <si>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</si>
  <si>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</si>
  <si>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</si>
  <si>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</si>
  <si>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</si>
  <si>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</si>
  <si>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</si>
  <si>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</si>
  <si>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</si>
  <si>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</si>
  <si>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</si>
  <si>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</si>
  <si>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</si>
  <si>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</si>
  <si>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</si>
  <si>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</si>
  <si>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</si>
  <si>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</si>
  <si>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</si>
  <si>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</si>
  <si>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</si>
  <si>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</si>
  <si>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</si>
  <si>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</si>
  <si>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</si>
  <si>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</si>
  <si>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</si>
  <si>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</si>
  <si>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</si>
  <si>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</si>
  <si>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</si>
  <si>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</si>
  <si>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</si>
  <si>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</si>
  <si>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</si>
  <si>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</si>
  <si>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</si>
  <si>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</si>
  <si>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</si>
  <si>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</si>
  <si>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</si>
  <si>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</si>
  <si>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</si>
  <si>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</si>
  <si>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</si>
  <si>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</si>
  <si>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</si>
  <si>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</si>
  <si>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</si>
  <si>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</si>
  <si>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</si>
  <si>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</si>
  <si>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</si>
  <si>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</si>
  <si>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</si>
  <si>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</si>
  <si>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</si>
  <si>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</si>
  <si>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</si>
  <si>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</si>
  <si>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</si>
  <si>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</si>
  <si>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</si>
  <si>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</si>
  <si>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</si>
  <si>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</si>
  <si>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</si>
  <si>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</si>
  <si>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</si>
  <si>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</si>
  <si>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</si>
  <si>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</si>
  <si>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</si>
  <si>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</si>
  <si>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</si>
  <si>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</si>
  <si>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</si>
  <si>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</si>
  <si>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</si>
  <si>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</si>
  <si>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</si>
  <si>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</si>
  <si>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</si>
  <si>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</si>
  <si>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</si>
  <si>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</si>
  <si>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</si>
  <si>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</si>
  <si>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</si>
  <si>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</si>
  <si>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</si>
  <si>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</si>
  <si>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</si>
  <si>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</si>
  <si>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</si>
  <si>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</si>
  <si>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</si>
  <si>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</si>
  <si>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</si>
  <si>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</si>
  <si>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</si>
  <si>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</si>
  <si>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</si>
  <si>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</si>
  <si>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</si>
  <si>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</si>
  <si>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</si>
  <si>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</si>
  <si>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</si>
  <si>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</si>
  <si>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</si>
  <si>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</si>
  <si>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</si>
  <si>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</si>
  <si>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</si>
  <si>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</si>
  <si>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</si>
  <si>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</si>
  <si>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</si>
  <si>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</si>
  <si>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</si>
  <si>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</si>
  <si>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</si>
  <si>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</si>
  <si>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</si>
  <si>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</si>
  <si>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</si>
  <si>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</si>
  <si>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</si>
  <si>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</si>
  <si>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</si>
  <si>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</si>
  <si>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</si>
  <si>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</si>
  <si>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</si>
  <si>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</si>
  <si>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</si>
  <si>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</si>
  <si>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</si>
  <si>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</si>
  <si>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</si>
  <si>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</si>
  <si>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</si>
  <si>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</si>
  <si>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</si>
  <si>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</si>
  <si>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</si>
  <si>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</si>
  <si>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</si>
  <si>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</si>
  <si>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</si>
  <si>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</si>
  <si>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</si>
  <si>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</si>
  <si>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</si>
  <si>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</si>
  <si>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</si>
  <si>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</si>
  <si>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</si>
  <si>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</si>
  <si>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</si>
  <si>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</si>
  <si>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</si>
  <si>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</si>
  <si>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</si>
  <si>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</si>
  <si>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</si>
  <si>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</si>
  <si>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</si>
  <si>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</si>
  <si>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</si>
  <si>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</si>
  <si>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</si>
  <si>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</si>
  <si>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</si>
  <si>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</si>
  <si>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</si>
  <si>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</si>
  <si>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</si>
  <si>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</si>
  <si>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</si>
  <si>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</si>
  <si>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</si>
  <si>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</si>
  <si>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</si>
  <si>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</si>
  <si>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</si>
  <si>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</si>
  <si>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</si>
  <si>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</si>
  <si>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</si>
  <si>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</si>
  <si>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</si>
  <si>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</si>
  <si>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</si>
  <si>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</si>
  <si>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</si>
  <si>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</si>
  <si>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</si>
  <si>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</si>
  <si>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</si>
  <si>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</si>
  <si>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</si>
  <si>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</si>
  <si>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</si>
  <si>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</si>
  <si>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</si>
  <si>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</si>
  <si>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</si>
  <si>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</si>
  <si>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</si>
  <si>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</si>
  <si>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</si>
  <si>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</si>
  <si>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</si>
  <si>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</si>
  <si>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</si>
  <si>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</si>
  <si>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</si>
  <si>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</si>
  <si>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</si>
  <si>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</si>
  <si>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</si>
  <si>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</si>
  <si>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</si>
  <si>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</si>
  <si>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</si>
  <si>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</si>
  <si>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</si>
  <si>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</si>
  <si>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</si>
  <si>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</si>
  <si>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</si>
  <si>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</si>
  <si>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</si>
  <si>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</si>
  <si>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</si>
  <si>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</si>
  <si>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</si>
  <si>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</si>
  <si>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</si>
  <si>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</si>
  <si>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</si>
  <si>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</si>
  <si>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</si>
  <si>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</si>
  <si>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</si>
  <si>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</si>
  <si>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</si>
  <si>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</si>
  <si>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</si>
  <si>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</si>
  <si>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</si>
  <si>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</si>
  <si>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</si>
  <si>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</si>
  <si>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</si>
  <si>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</si>
  <si>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</si>
  <si>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</si>
  <si>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</si>
  <si>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</si>
  <si>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</si>
  <si>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</si>
  <si>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</si>
  <si>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</si>
  <si>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</si>
  <si>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</si>
  <si>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</si>
  <si>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</si>
  <si>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</si>
  <si>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</si>
  <si>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</si>
  <si>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</si>
  <si>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</si>
  <si>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</si>
  <si>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</si>
  <si>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</si>
  <si>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</si>
  <si>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</si>
  <si>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</si>
  <si>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</si>
  <si>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</si>
  <si>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</si>
  <si>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</si>
  <si>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</si>
  <si>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</si>
  <si>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</si>
  <si>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</si>
  <si>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</si>
  <si>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</si>
  <si>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</si>
  <si>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</si>
  <si>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</si>
  <si>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</si>
  <si>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</si>
  <si>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</si>
  <si>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</si>
  <si>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</si>
  <si>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</si>
  <si>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</si>
  <si>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</si>
  <si>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</si>
  <si>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</si>
  <si>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</si>
  <si>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</si>
  <si>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</si>
  <si>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</si>
  <si>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</si>
  <si>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</si>
  <si>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</si>
  <si>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</si>
  <si>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</si>
  <si>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</si>
  <si>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</si>
  <si>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</si>
  <si>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</si>
  <si>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</si>
  <si>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</si>
  <si>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</si>
  <si>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</si>
  <si>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</si>
  <si>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</si>
  <si>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</si>
  <si>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</si>
  <si>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</si>
  <si>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</si>
  <si>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</si>
  <si>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</si>
  <si>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</si>
  <si>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</si>
  <si>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</si>
  <si>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</si>
  <si>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</si>
  <si>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</si>
  <si>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</si>
  <si>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</si>
  <si>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</si>
  <si>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</si>
  <si>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</si>
  <si>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</si>
  <si>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</si>
  <si>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</si>
  <si>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</si>
  <si>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</si>
  <si>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</si>
  <si>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</si>
  <si>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</si>
  <si>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</si>
  <si>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</si>
  <si>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</si>
  <si>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</si>
  <si>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</si>
  <si>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</si>
  <si>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</si>
  <si>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</si>
  <si>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</si>
  <si>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</si>
  <si>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</si>
  <si>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</si>
  <si>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</si>
  <si>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</si>
  <si>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</si>
  <si>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</si>
  <si>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</si>
  <si>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</si>
  <si>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</si>
  <si>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</si>
  <si>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</si>
  <si>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</si>
  <si>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</si>
  <si>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</si>
  <si>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</si>
  <si>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</si>
  <si>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</si>
  <si>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</si>
  <si>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</si>
  <si>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</si>
  <si>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</si>
  <si>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</si>
  <si>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</si>
  <si>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</si>
  <si>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</si>
  <si>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</si>
  <si>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</si>
  <si>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</si>
  <si>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</si>
  <si>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</si>
  <si>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</si>
  <si>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</si>
  <si>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</si>
  <si>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</si>
  <si>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</si>
  <si>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</si>
  <si>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</si>
  <si>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</si>
  <si>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</si>
  <si>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</si>
  <si>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</si>
  <si>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</si>
  <si>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</si>
  <si>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</si>
  <si>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</si>
  <si>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</si>
  <si>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</si>
  <si>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</si>
  <si>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</si>
  <si>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</si>
  <si>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</si>
  <si>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</si>
  <si>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</si>
  <si>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</si>
  <si>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</si>
  <si>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</si>
  <si>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</si>
  <si>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</si>
  <si>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</si>
  <si>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</si>
  <si>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</si>
  <si>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</si>
  <si>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</si>
  <si>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</si>
  <si>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</si>
  <si>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</si>
  <si>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</si>
  <si>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</si>
  <si>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</si>
  <si>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</si>
  <si>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</si>
  <si>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</si>
  <si>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</si>
  <si>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</si>
  <si>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</si>
  <si>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</si>
  <si>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</si>
  <si>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</si>
  <si>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</si>
  <si>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</si>
  <si>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</si>
  <si>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</si>
  <si>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</si>
  <si>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</si>
  <si>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</si>
  <si>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</si>
  <si>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</si>
  <si>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</si>
  <si>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</si>
  <si>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</si>
  <si>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</si>
  <si>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</si>
  <si>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</si>
  <si>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</si>
  <si>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</si>
  <si>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</si>
  <si>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</si>
  <si>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</si>
  <si>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</si>
  <si>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</si>
  <si>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</si>
  <si>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</si>
  <si>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</si>
  <si>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</si>
  <si>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</si>
  <si>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</si>
  <si>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</si>
  <si>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</si>
  <si>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</si>
  <si>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</si>
  <si>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</si>
  <si>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</si>
  <si>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</si>
  <si>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</si>
  <si>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</si>
  <si>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</si>
  <si>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</si>
  <si>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</si>
  <si>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</si>
  <si>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</si>
  <si>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</si>
  <si>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</si>
  <si>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</si>
  <si>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</si>
  <si>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</si>
  <si>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</si>
  <si>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</si>
  <si>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</si>
  <si>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</si>
  <si>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</si>
  <si>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</si>
  <si>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</si>
  <si>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</si>
  <si>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</si>
  <si>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</si>
  <si>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</si>
  <si>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</si>
  <si>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</si>
  <si>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</si>
  <si>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</si>
  <si>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</si>
  <si>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</si>
  <si>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</si>
  <si>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</si>
  <si>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</si>
  <si>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</si>
  <si>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</si>
  <si>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</si>
  <si>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</si>
  <si>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</si>
  <si>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</si>
  <si>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</si>
  <si>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</si>
  <si>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</si>
  <si>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</si>
  <si>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</si>
  <si>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</si>
  <si>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</si>
  <si>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</si>
  <si>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</si>
  <si>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</si>
  <si>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</si>
  <si>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</si>
  <si>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</si>
  <si>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</si>
  <si>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</si>
  <si>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</si>
  <si>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</si>
  <si>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</si>
  <si>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</si>
  <si>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</si>
  <si>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</si>
  <si>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</si>
  <si>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</si>
  <si>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</si>
  <si>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</si>
  <si>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</si>
  <si>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</si>
  <si>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</si>
  <si>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</si>
  <si>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</si>
  <si>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</si>
  <si>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</si>
  <si>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</si>
  <si>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</si>
  <si>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</si>
  <si>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</si>
  <si>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</si>
  <si>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</si>
  <si>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</si>
  <si>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</si>
  <si>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</si>
  <si>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</si>
  <si>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</si>
  <si>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</si>
  <si>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</si>
  <si>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</si>
  <si>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</si>
  <si>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</si>
  <si>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</si>
  <si>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</si>
  <si>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</si>
  <si>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</si>
  <si>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</si>
  <si>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</si>
  <si>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</si>
  <si>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</si>
  <si>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</si>
  <si>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</si>
  <si>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</si>
  <si>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</si>
  <si>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</si>
  <si>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</si>
  <si>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</si>
  <si>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</si>
  <si>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</si>
  <si>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</si>
  <si>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</si>
  <si>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</si>
  <si>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</si>
  <si>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</si>
  <si>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</si>
  <si>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</si>
  <si>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</si>
  <si>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</si>
  <si>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</si>
  <si>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</si>
  <si>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</si>
  <si>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</si>
  <si>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</si>
  <si>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</si>
  <si>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</si>
  <si>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</si>
  <si>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</si>
  <si>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</si>
  <si>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</si>
  <si>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</si>
  <si>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</si>
  <si>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</si>
  <si>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</si>
  <si>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</si>
  <si>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</si>
  <si>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</si>
  <si>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</si>
  <si>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</si>
  <si>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</si>
  <si>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</si>
  <si>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</si>
  <si>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</si>
  <si>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</si>
  <si>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</si>
  <si>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</si>
  <si>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</si>
  <si>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</si>
  <si>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</si>
  <si>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</si>
  <si>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</si>
  <si>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</si>
  <si>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</si>
  <si>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</si>
  <si>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</si>
  <si>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</si>
  <si>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</si>
  <si>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</si>
  <si>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</si>
  <si>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</si>
  <si>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</si>
  <si>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</si>
  <si>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</si>
  <si>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</si>
  <si>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</si>
  <si>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</si>
  <si>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</si>
  <si>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</si>
  <si>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</si>
  <si>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</si>
  <si>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</si>
  <si>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</si>
  <si>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</si>
  <si>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</si>
  <si>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</si>
  <si>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</si>
  <si>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</si>
  <si>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</si>
  <si>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</si>
  <si>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</si>
  <si>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</si>
  <si>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</si>
  <si>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</si>
  <si>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</si>
  <si>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</si>
  <si>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</si>
  <si>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</si>
  <si>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</si>
  <si>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</si>
  <si>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</si>
  <si>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</si>
  <si>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</si>
  <si>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</si>
  <si>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</si>
  <si>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</si>
  <si>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</si>
  <si>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</si>
  <si>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</si>
  <si>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</si>
  <si>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</si>
  <si>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</si>
  <si>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</si>
  <si>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</si>
  <si>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</si>
  <si>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</si>
  <si>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</si>
  <si>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</si>
  <si>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</si>
  <si>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</si>
  <si>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</si>
  <si>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</si>
  <si>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</si>
  <si>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</si>
  <si>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</si>
  <si>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</si>
  <si>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</si>
  <si>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</si>
  <si>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</si>
  <si>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</si>
  <si>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</si>
  <si>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</si>
  <si>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</si>
  <si>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</si>
  <si>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</si>
  <si>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</si>
  <si>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</si>
  <si>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</si>
  <si>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</si>
  <si>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</si>
  <si>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</si>
  <si>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</si>
  <si>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</si>
  <si>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</si>
  <si>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</si>
  <si>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</si>
  <si>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</si>
  <si>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</si>
  <si>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</si>
  <si>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</si>
  <si>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</si>
  <si>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</si>
  <si>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</si>
  <si>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</si>
  <si>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</si>
  <si>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</si>
  <si>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</si>
  <si>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</si>
  <si>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</si>
  <si>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</si>
  <si>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</si>
  <si>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</si>
  <si>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</si>
  <si>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</si>
  <si>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</si>
  <si>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</si>
  <si>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</si>
  <si>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</si>
  <si>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</si>
  <si>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</si>
  <si>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</si>
  <si>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</si>
  <si>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</si>
  <si>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</si>
  <si>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</si>
  <si>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</si>
  <si>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</si>
  <si>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</si>
  <si>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</si>
  <si>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</si>
  <si>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</si>
  <si>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</si>
  <si>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</si>
  <si>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</si>
  <si>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</si>
  <si>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</si>
  <si>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</si>
  <si>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</si>
  <si>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</si>
  <si>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</si>
  <si>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</si>
  <si>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</si>
  <si>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</si>
  <si>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</si>
  <si>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</si>
  <si>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</si>
  <si>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</si>
  <si>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</si>
  <si>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</si>
  <si>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</si>
  <si>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</si>
  <si>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</si>
  <si>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</si>
  <si>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</si>
  <si>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</si>
  <si>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</si>
  <si>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</si>
  <si>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</si>
  <si>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</si>
  <si>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</si>
  <si>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</si>
  <si>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</si>
  <si>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</si>
  <si>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</si>
  <si>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</si>
  <si>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</si>
  <si>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</si>
  <si>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</si>
  <si>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</si>
  <si>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</si>
  <si>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</si>
  <si>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</si>
  <si>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</si>
  <si>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</si>
  <si>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</si>
  <si>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</si>
  <si>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</si>
  <si>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</si>
  <si>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</si>
  <si>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</si>
  <si>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</si>
  <si>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</si>
  <si>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</si>
  <si>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</si>
  <si>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</si>
  <si>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</si>
  <si>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</si>
  <si>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</si>
  <si>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</si>
  <si>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</si>
  <si>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</si>
  <si>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</si>
  <si>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</si>
  <si>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</si>
  <si>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</si>
  <si>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</si>
  <si>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</si>
  <si>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</si>
  <si>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</si>
  <si>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</si>
  <si>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</si>
  <si>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</si>
  <si>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</si>
  <si>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</si>
  <si>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</si>
  <si>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</si>
  <si>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</si>
  <si>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</si>
  <si>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</si>
  <si>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</si>
  <si>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</si>
  <si>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</si>
  <si>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</si>
  <si>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</si>
  <si>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</si>
  <si>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</si>
  <si>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</si>
  <si>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</si>
  <si>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</si>
  <si>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</si>
  <si>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</si>
  <si>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</si>
  <si>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</si>
  <si>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</si>
  <si>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</si>
  <si>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</si>
  <si>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</si>
  <si>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</si>
  <si>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</si>
  <si>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</si>
  <si>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</si>
  <si>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</si>
  <si>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</si>
  <si>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</si>
  <si>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</si>
  <si>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</si>
  <si>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</si>
  <si>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</si>
  <si>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</si>
  <si>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</si>
  <si>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</si>
  <si>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</si>
  <si>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</si>
  <si>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</si>
  <si>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</si>
  <si>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</si>
  <si>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</si>
  <si>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</si>
  <si>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</si>
  <si>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</si>
  <si>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</si>
  <si>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</si>
  <si>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</si>
  <si>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</si>
  <si>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</si>
  <si>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</si>
  <si>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</si>
  <si>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</si>
  <si>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</si>
  <si>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</si>
  <si>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</si>
  <si>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</si>
  <si>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</si>
  <si>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</si>
  <si>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</si>
  <si>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</si>
  <si>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</si>
  <si>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</si>
  <si>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</si>
  <si>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</si>
  <si>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</si>
  <si>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</si>
  <si>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</si>
  <si>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</si>
  <si>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</si>
  <si>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</si>
  <si>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</si>
  <si>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</si>
  <si>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</si>
  <si>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</si>
  <si>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</si>
  <si>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</si>
  <si>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</si>
  <si>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</si>
  <si>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</si>
  <si>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</si>
  <si>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</si>
  <si>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</si>
  <si>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</si>
  <si>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</si>
  <si>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</si>
  <si>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</si>
  <si>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</si>
  <si>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</si>
  <si>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</si>
  <si>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</si>
  <si>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</si>
  <si>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</si>
  <si>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</si>
  <si>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</si>
  <si>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</si>
  <si>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</si>
  <si>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</si>
  <si>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</si>
  <si>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</si>
  <si>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</si>
  <si>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</si>
  <si>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</si>
  <si>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</si>
  <si>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</si>
  <si>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</si>
  <si>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</si>
  <si>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</si>
  <si>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</si>
  <si>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</si>
  <si>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</si>
  <si>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</si>
  <si>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</si>
  <si>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</si>
  <si>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</si>
  <si>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</si>
  <si>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</si>
  <si>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</si>
  <si>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</si>
  <si>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</si>
  <si>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</si>
  <si>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</si>
  <si>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</si>
  <si>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</si>
  <si>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</si>
  <si>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</si>
  <si>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</si>
  <si>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</si>
  <si>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</si>
  <si>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</si>
  <si>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</si>
  <si>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</si>
  <si>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</si>
  <si>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</si>
  <si>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</si>
  <si>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</si>
  <si>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</si>
  <si>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</si>
  <si>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</si>
  <si>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</si>
  <si>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</si>
  <si>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</si>
  <si>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</si>
  <si>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</si>
  <si>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</si>
  <si>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</si>
  <si>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</si>
  <si>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</si>
  <si>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</si>
  <si>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</si>
  <si>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</si>
  <si>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</si>
  <si>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</si>
  <si>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</si>
  <si>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</si>
  <si>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</si>
  <si>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</si>
  <si>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</si>
  <si>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</si>
  <si>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</si>
  <si>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</si>
  <si>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</si>
  <si>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</si>
  <si>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</si>
  <si>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</si>
  <si>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</si>
  <si>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</si>
  <si>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</si>
  <si>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</si>
  <si>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</si>
  <si>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</si>
  <si>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</si>
  <si>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</si>
  <si>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</si>
  <si>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</si>
  <si>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</si>
  <si>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</si>
  <si>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</si>
  <si>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</si>
  <si>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</si>
  <si>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</si>
  <si>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</si>
  <si>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</si>
  <si>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</si>
  <si>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</si>
  <si>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</si>
  <si>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</si>
  <si>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</si>
  <si>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</si>
  <si>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</si>
  <si>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</si>
  <si>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</si>
  <si>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</si>
  <si>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</si>
  <si>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</si>
  <si>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</si>
  <si>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</si>
  <si>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</si>
  <si>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</si>
  <si>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</si>
  <si>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</si>
  <si>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</si>
  <si>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</si>
  <si>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</si>
  <si>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</si>
  <si>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</si>
  <si>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</si>
  <si>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</si>
  <si>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</si>
  <si>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</si>
  <si>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</si>
  <si>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</si>
  <si>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</si>
  <si>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</si>
  <si>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</si>
  <si>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</si>
  <si>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</si>
  <si>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</si>
  <si>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</si>
  <si>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</si>
  <si>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</si>
  <si>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</si>
  <si>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</si>
  <si>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</si>
  <si>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</si>
  <si>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</si>
  <si>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</si>
  <si>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</si>
  <si>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</si>
  <si>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</si>
  <si>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</si>
  <si>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</si>
  <si>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</si>
  <si>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</si>
  <si>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</si>
  <si>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</si>
  <si>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</si>
  <si>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</si>
  <si>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</si>
  <si>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</si>
  <si>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</si>
  <si>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</si>
  <si>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</si>
  <si>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</si>
  <si>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</si>
  <si>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</si>
  <si>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</si>
  <si>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</si>
  <si>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</si>
  <si>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</si>
  <si>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</si>
  <si>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</si>
  <si>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</si>
  <si>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</si>
  <si>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</si>
  <si>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</si>
  <si>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</si>
  <si>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</si>
  <si>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</si>
  <si>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</si>
  <si>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</si>
  <si>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</si>
  <si>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</si>
  <si>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</si>
  <si>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</si>
  <si>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</si>
  <si>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</si>
  <si>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</si>
  <si>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</si>
  <si>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</si>
  <si>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</si>
  <si>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</si>
  <si>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</si>
  <si>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</si>
  <si>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</si>
  <si>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</si>
  <si>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</si>
  <si>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</si>
  <si>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</si>
  <si>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</si>
  <si>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</si>
  <si>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</si>
  <si>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</si>
  <si>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</si>
  <si>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</si>
  <si>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</si>
  <si>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</si>
  <si>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</si>
  <si>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</si>
  <si>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</si>
  <si>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</si>
  <si>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</si>
  <si>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</si>
  <si>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</si>
  <si>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</si>
  <si>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</si>
  <si>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</si>
  <si>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</si>
  <si>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</si>
  <si>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</si>
  <si>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</si>
  <si>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</si>
  <si>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</si>
  <si>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</si>
  <si>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</si>
  <si>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</si>
  <si>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</si>
  <si>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</si>
  <si>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</si>
  <si>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</si>
  <si>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</si>
  <si>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</si>
  <si>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</si>
  <si>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</si>
  <si>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</si>
  <si>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</si>
  <si>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</si>
  <si>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</si>
  <si>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</si>
  <si>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</si>
  <si>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</si>
  <si>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</si>
  <si>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</si>
  <si>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</si>
  <si>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</si>
  <si>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</si>
  <si>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</si>
  <si>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</si>
  <si>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</si>
  <si>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</si>
  <si>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</si>
  <si>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</si>
  <si>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</si>
  <si>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</si>
  <si>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</si>
  <si>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</si>
  <si>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</si>
  <si>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</si>
  <si>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</si>
  <si>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</si>
  <si>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</si>
  <si>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</si>
  <si>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</si>
  <si>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</si>
  <si>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</si>
  <si>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</si>
  <si>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</si>
  <si>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</si>
  <si>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</si>
  <si>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</si>
  <si>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</si>
  <si>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</si>
  <si>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</si>
  <si>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</si>
  <si>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</si>
  <si>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</si>
  <si>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</si>
  <si>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</si>
  <si>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</si>
  <si>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</si>
  <si>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</si>
  <si>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</si>
  <si>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</si>
  <si>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</si>
  <si>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</si>
  <si>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</si>
  <si>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</si>
  <si>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</si>
  <si>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</si>
  <si>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</si>
  <si>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</si>
  <si>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</si>
  <si>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</si>
  <si>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</si>
  <si>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</si>
  <si>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</si>
  <si>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</si>
  <si>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</si>
  <si>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</si>
  <si>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</si>
  <si>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</si>
  <si>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</si>
  <si>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</si>
  <si>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</si>
  <si>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</si>
  <si>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</si>
  <si>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</si>
  <si>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</si>
  <si>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</si>
  <si>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</si>
  <si>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</si>
  <si>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</si>
  <si>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</si>
  <si>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</si>
  <si>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</si>
  <si>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</si>
  <si>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</si>
  <si>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</si>
  <si>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</si>
  <si>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</si>
  <si>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</si>
  <si>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</si>
  <si>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</si>
  <si>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</si>
  <si>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</si>
  <si>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</si>
  <si>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</si>
  <si>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</si>
  <si>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</si>
  <si>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</si>
  <si>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</si>
  <si>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</si>
  <si>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</si>
  <si>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</si>
  <si>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</si>
  <si>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</si>
  <si>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</si>
  <si>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</si>
  <si>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</si>
  <si>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</si>
  <si>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</si>
  <si>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</si>
  <si>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</si>
  <si>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</si>
  <si>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</si>
  <si>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</si>
  <si>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</si>
  <si>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</si>
  <si>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</si>
  <si>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</si>
  <si>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</si>
  <si>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</si>
  <si>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</si>
  <si>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</si>
  <si>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</si>
  <si>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</si>
  <si>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</si>
  <si>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</si>
  <si>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</si>
  <si>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</si>
  <si>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</si>
  <si>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</si>
  <si>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</si>
  <si>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</si>
  <si>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</si>
  <si>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</si>
  <si>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</si>
  <si>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</si>
  <si>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</si>
  <si>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</si>
  <si>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</si>
  <si>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</si>
  <si>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</si>
  <si>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</si>
  <si>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</si>
  <si>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</si>
  <si>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</si>
  <si>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</si>
  <si>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</si>
  <si>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</si>
  <si>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</si>
  <si>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</si>
  <si>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</si>
  <si>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</si>
  <si>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</si>
  <si>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</si>
  <si>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</si>
  <si>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</si>
  <si>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</si>
  <si>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</si>
  <si>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</si>
  <si>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</si>
  <si>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</si>
  <si>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</si>
  <si>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</si>
  <si>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</si>
  <si>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</si>
  <si>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</si>
  <si>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</si>
  <si>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</si>
  <si>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</si>
  <si>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</si>
  <si>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</si>
  <si>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</si>
  <si>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</si>
  <si>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</si>
  <si>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</si>
  <si>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</si>
  <si>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</si>
  <si>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</si>
  <si>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</si>
  <si>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</si>
  <si>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</si>
  <si>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</si>
  <si>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</si>
  <si>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</si>
  <si>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</si>
  <si>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</si>
  <si>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</si>
  <si>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</si>
  <si>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</si>
  <si>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</si>
  <si>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</si>
  <si>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</si>
  <si>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</si>
  <si>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</si>
  <si>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</si>
  <si>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</si>
  <si>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</si>
  <si>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</si>
  <si>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</si>
  <si>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</si>
  <si>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</si>
  <si>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</si>
  <si>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</si>
  <si>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</si>
  <si>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</si>
  <si>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</si>
  <si>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</si>
  <si>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</si>
  <si>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</si>
  <si>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</si>
  <si>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</si>
  <si>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</si>
  <si>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</si>
  <si>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</si>
  <si>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</si>
  <si>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</si>
  <si>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</si>
  <si>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</si>
  <si>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</si>
  <si>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</si>
  <si>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</si>
  <si>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</si>
  <si>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</si>
  <si>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</si>
  <si>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</si>
  <si>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</si>
  <si>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</si>
  <si>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</si>
  <si>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</si>
  <si>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</si>
  <si>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</si>
  <si>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</si>
  <si>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</si>
  <si>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</si>
  <si>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</si>
  <si>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</si>
  <si>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</si>
  <si>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</si>
  <si>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</si>
  <si>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</si>
  <si>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</si>
  <si>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</si>
  <si>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</si>
  <si>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</si>
  <si>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</si>
  <si>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</si>
  <si>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</si>
  <si>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</si>
  <si>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</si>
  <si>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</si>
  <si>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</si>
  <si>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</si>
  <si>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</si>
  <si>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</si>
  <si>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</si>
  <si>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</si>
  <si>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</si>
  <si>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</si>
  <si>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</si>
  <si>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</si>
  <si>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</si>
  <si>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</si>
  <si>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</si>
  <si>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</si>
  <si>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</si>
  <si>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</si>
  <si>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</si>
  <si>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</si>
  <si>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</si>
  <si>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</si>
  <si>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</si>
  <si>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</si>
  <si>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</si>
  <si>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</si>
  <si>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</si>
  <si>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</si>
  <si>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</si>
  <si>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</si>
  <si>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</si>
  <si>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</si>
  <si>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</si>
  <si>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</si>
  <si>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</si>
  <si>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</si>
  <si>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</si>
  <si>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</si>
  <si>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</si>
  <si>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</si>
  <si>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</si>
  <si>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</si>
  <si>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</si>
  <si>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</si>
  <si>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</si>
  <si>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</si>
  <si>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</si>
  <si>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</si>
  <si>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</si>
  <si>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</si>
  <si>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</si>
  <si>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</si>
  <si>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</si>
  <si>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</si>
  <si>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</si>
  <si>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</si>
  <si>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</si>
  <si>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</si>
  <si>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</si>
  <si>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</si>
  <si>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</si>
  <si>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</si>
  <si>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</si>
  <si>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</si>
  <si>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</si>
  <si>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</si>
  <si>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</si>
  <si>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</si>
  <si>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</si>
  <si>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</si>
  <si>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</si>
  <si>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</si>
  <si>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</si>
  <si>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</si>
  <si>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</si>
  <si>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</si>
  <si>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</si>
  <si>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</si>
  <si>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</si>
  <si>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</si>
  <si>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</si>
  <si>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</si>
  <si>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</si>
  <si>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</si>
  <si>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</si>
  <si>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</si>
  <si>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</si>
  <si>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</si>
  <si>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</si>
  <si>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</si>
  <si>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</si>
  <si>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</si>
  <si>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</si>
  <si>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</si>
  <si>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</si>
  <si>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</si>
  <si>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</si>
  <si>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</si>
  <si>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</si>
  <si>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</si>
  <si>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</si>
  <si>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</si>
  <si>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</si>
  <si>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</si>
  <si>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</si>
  <si>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</si>
  <si>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</si>
  <si>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</si>
  <si>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</si>
  <si>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</si>
  <si>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</si>
  <si>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</si>
  <si>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</si>
  <si>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</si>
  <si>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</si>
  <si>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</si>
  <si>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</si>
  <si>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</si>
  <si>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</si>
  <si>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</si>
  <si>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</si>
  <si>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</si>
  <si>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</si>
  <si>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</si>
  <si>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</si>
  <si>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</si>
  <si>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</si>
  <si>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</si>
  <si>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</si>
  <si>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</si>
  <si>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</si>
  <si>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</si>
  <si>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</si>
  <si>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</si>
  <si>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</si>
  <si>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</si>
  <si>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</si>
  <si>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</si>
  <si>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</si>
  <si>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</si>
  <si>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</si>
  <si>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</si>
  <si>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</si>
  <si>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</si>
  <si>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</si>
  <si>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</si>
  <si>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</si>
  <si>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</si>
  <si>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</si>
  <si>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</si>
  <si>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</si>
  <si>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</si>
  <si>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</si>
  <si>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</si>
  <si>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</si>
  <si>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</si>
  <si>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</si>
  <si>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</si>
  <si>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</si>
  <si>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</si>
  <si>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</si>
  <si>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</si>
  <si>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</si>
  <si>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</si>
  <si>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</si>
  <si>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</si>
  <si>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</si>
  <si>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</si>
  <si>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</si>
  <si>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</si>
  <si>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</si>
  <si>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</si>
  <si>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</si>
  <si>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</si>
  <si>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</si>
  <si>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</si>
  <si>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</si>
  <si>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</si>
  <si>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</si>
  <si>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</si>
  <si>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</si>
  <si>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</si>
  <si>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</si>
  <si>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</si>
  <si>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</si>
  <si>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</si>
  <si>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</si>
  <si>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</si>
  <si>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</si>
  <si>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</si>
  <si>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</si>
  <si>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</si>
  <si>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</si>
  <si>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</si>
  <si>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</si>
  <si>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</si>
  <si>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</si>
  <si>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</si>
  <si>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</si>
  <si>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</si>
  <si>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</si>
  <si>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</si>
  <si>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</si>
  <si>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</si>
  <si>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</si>
  <si>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</si>
  <si>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</si>
  <si>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</si>
  <si>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</si>
  <si>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</si>
  <si>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</si>
  <si>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</si>
  <si>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</si>
  <si>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</si>
  <si>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</si>
  <si>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</si>
  <si>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</si>
  <si>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</si>
  <si>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</si>
  <si>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</si>
  <si>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</si>
  <si>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</si>
  <si>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</si>
  <si>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</si>
  <si>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</si>
  <si>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</si>
  <si>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</si>
  <si>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</si>
  <si>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</si>
  <si>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</si>
  <si>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</si>
  <si>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</si>
  <si>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</si>
  <si>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</si>
  <si>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</si>
  <si>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</si>
  <si>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</si>
  <si>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</si>
  <si>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</si>
  <si>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</si>
  <si>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</si>
  <si>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</si>
  <si>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</si>
  <si>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</si>
  <si>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</si>
  <si>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</si>
  <si>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</si>
  <si>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</si>
  <si>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</si>
  <si>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</si>
  <si>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</si>
  <si>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</si>
  <si>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</si>
  <si>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</si>
  <si>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</si>
  <si>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</si>
  <si>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</si>
  <si>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</si>
  <si>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</si>
  <si>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</si>
  <si>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</si>
  <si>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</si>
  <si>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</si>
  <si>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</si>
  <si>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</si>
  <si>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</si>
  <si>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</si>
  <si>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</si>
  <si>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</si>
  <si>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</si>
  <si>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</si>
  <si>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</si>
  <si>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</si>
  <si>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</si>
  <si>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</si>
  <si>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</si>
  <si>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</si>
  <si>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</si>
  <si>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</si>
  <si>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</si>
  <si>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</si>
  <si>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</si>
  <si>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</si>
  <si>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</si>
  <si>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</si>
  <si>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</si>
  <si>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</si>
  <si>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</si>
  <si>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</si>
  <si>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</si>
  <si>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</si>
  <si>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</si>
  <si>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</si>
  <si>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</si>
  <si>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</si>
  <si>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</si>
  <si>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</si>
  <si>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</si>
  <si>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</si>
  <si>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</si>
  <si>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</si>
  <si>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</si>
  <si>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</si>
  <si>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</si>
  <si>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</si>
  <si>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</si>
  <si>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</si>
  <si>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</si>
  <si>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</si>
  <si>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</si>
  <si>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</si>
  <si>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</si>
  <si>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</si>
  <si>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</si>
  <si>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</si>
  <si>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</si>
  <si>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</si>
  <si>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</si>
  <si>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</si>
  <si>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</si>
  <si>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</si>
  <si>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</si>
  <si>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</si>
  <si>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</si>
  <si>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</si>
  <si>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</si>
  <si>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</si>
  <si>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</si>
  <si>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</si>
  <si>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</si>
  <si>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</si>
  <si>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</si>
  <si>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</si>
  <si>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</si>
  <si>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</si>
  <si>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</si>
  <si>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</si>
  <si>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</si>
  <si>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</si>
  <si>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</si>
  <si>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</si>
  <si>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</si>
  <si>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</si>
  <si>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</si>
  <si>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</si>
  <si>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</si>
  <si>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</si>
  <si>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</si>
  <si>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</si>
  <si>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</si>
  <si>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</si>
  <si>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</si>
  <si>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</si>
  <si>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</si>
  <si>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</si>
  <si>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</si>
  <si>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</si>
  <si>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</si>
  <si>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</si>
  <si>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</si>
  <si>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</si>
  <si>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</si>
  <si>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</si>
  <si>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</si>
  <si>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</si>
  <si>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</si>
  <si>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</si>
  <si>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</si>
  <si>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</si>
  <si>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</si>
  <si>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</si>
  <si>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</si>
  <si>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</si>
  <si>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</si>
  <si>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</si>
  <si>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</si>
  <si>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</si>
  <si>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</si>
  <si>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</si>
  <si>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</si>
  <si>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</si>
  <si>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</si>
  <si>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</si>
  <si>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</si>
  <si>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</si>
  <si>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</si>
  <si>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</si>
  <si>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</si>
  <si>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</si>
  <si>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</si>
  <si>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</si>
  <si>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</si>
  <si>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</si>
  <si>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</si>
  <si>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</si>
  <si>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</si>
  <si>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</si>
  <si>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</si>
  <si>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</si>
  <si>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</si>
  <si>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</si>
  <si>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</si>
  <si>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</si>
  <si>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</si>
  <si>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</si>
  <si>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</si>
  <si>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</si>
  <si>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</si>
  <si>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</si>
  <si>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</si>
  <si>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</si>
  <si>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</si>
  <si>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</si>
  <si>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</si>
  <si>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</si>
  <si>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</si>
  <si>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</si>
  <si>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</si>
  <si>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</si>
  <si>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</si>
  <si>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</si>
  <si>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</si>
  <si>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</si>
  <si>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</si>
  <si>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</si>
  <si>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</si>
  <si>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</si>
  <si>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</si>
  <si>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</si>
  <si>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</si>
  <si>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</si>
  <si>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</si>
  <si>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</si>
  <si>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</si>
  <si>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</si>
  <si>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</si>
  <si>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</si>
  <si>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</si>
  <si>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</si>
  <si>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</si>
  <si>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</si>
  <si>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</si>
  <si>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</si>
  <si>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</si>
  <si>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</si>
  <si>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</si>
  <si>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</si>
  <si>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</si>
  <si>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</si>
  <si>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</si>
  <si>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</si>
  <si>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</si>
  <si>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</si>
  <si>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</si>
  <si>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</si>
  <si>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</si>
  <si>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</si>
  <si>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</si>
  <si>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</si>
  <si>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</si>
  <si>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</si>
  <si>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</si>
  <si>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</si>
  <si>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</si>
  <si>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</si>
  <si>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</si>
  <si>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</si>
  <si>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</si>
  <si>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</si>
  <si>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</si>
  <si>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</si>
  <si>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</si>
  <si>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</si>
  <si>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</si>
  <si>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</si>
  <si>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</si>
  <si>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</si>
  <si>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</si>
  <si>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</si>
  <si>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</si>
  <si>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</si>
  <si>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</si>
  <si>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</si>
  <si>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</si>
  <si>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</si>
  <si>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</si>
  <si>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</si>
  <si>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</si>
  <si>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</si>
  <si>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</si>
  <si>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</si>
  <si>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</si>
  <si>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</si>
  <si>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</si>
  <si>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</si>
  <si>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</si>
  <si>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</si>
  <si>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</si>
  <si>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</si>
  <si>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</si>
  <si>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</si>
  <si>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</si>
  <si>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</si>
  <si>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</si>
  <si>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</si>
  <si>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</si>
  <si>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</si>
  <si>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</si>
  <si>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</si>
  <si>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</si>
  <si>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</si>
  <si>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</si>
  <si>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</si>
  <si>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</si>
  <si>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</si>
  <si>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</si>
  <si>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</si>
  <si>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</si>
  <si>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</si>
  <si>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</si>
  <si>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</si>
  <si>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</si>
  <si>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</si>
  <si>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</si>
  <si>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</si>
  <si>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</si>
  <si>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</si>
  <si>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</si>
  <si>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</si>
  <si>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</si>
  <si>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</si>
  <si>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</si>
  <si>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</si>
  <si>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</si>
  <si>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</si>
  <si>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</si>
  <si>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</si>
  <si>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</si>
  <si>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</si>
  <si>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</si>
  <si>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</si>
  <si>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</si>
  <si>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</si>
  <si>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</si>
  <si>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</si>
  <si>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</si>
  <si>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</si>
  <si>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</si>
  <si>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</si>
  <si>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</si>
  <si>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</si>
  <si>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</si>
  <si>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</si>
  <si>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</si>
  <si>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</si>
  <si>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</si>
  <si>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</si>
  <si>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</si>
  <si>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</si>
  <si>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</si>
  <si>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</si>
  <si>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</si>
  <si>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</si>
  <si>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</si>
  <si>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</si>
  <si>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</si>
  <si>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</si>
  <si>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</si>
  <si>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</si>
  <si>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</si>
  <si>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</si>
  <si>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</si>
  <si>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</si>
  <si>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</si>
  <si>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</si>
  <si>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</si>
  <si>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</si>
  <si>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</si>
  <si>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</si>
  <si>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</si>
  <si>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</si>
  <si>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</si>
  <si>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</si>
  <si>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</si>
  <si>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</si>
  <si>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</si>
  <si>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</si>
  <si>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</si>
  <si>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</si>
  <si>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</si>
  <si>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</si>
  <si>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</si>
  <si>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</si>
  <si>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</si>
  <si>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</si>
  <si>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</si>
  <si>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</si>
  <si>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</si>
  <si>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</si>
  <si>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</si>
  <si>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</si>
  <si>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</si>
  <si>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</si>
  <si>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</si>
  <si>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</si>
  <si>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</si>
  <si>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</si>
  <si>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</si>
  <si>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</si>
  <si>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</si>
  <si>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</si>
  <si>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</si>
  <si>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</si>
  <si>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</si>
  <si>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</si>
  <si>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</si>
  <si>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</si>
  <si>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</si>
  <si>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</si>
  <si>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</si>
  <si>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</si>
  <si>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</si>
  <si>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</si>
  <si>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</si>
  <si>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</si>
  <si>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</si>
  <si>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</si>
  <si>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</si>
  <si>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</si>
  <si>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</si>
  <si>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</si>
  <si>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</si>
  <si>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</si>
  <si>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</si>
  <si>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</si>
  <si>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</si>
  <si>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</si>
  <si>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</si>
  <si>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</si>
  <si>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</si>
  <si>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</si>
  <si>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</si>
  <si>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</si>
  <si>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</si>
  <si>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</si>
  <si>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</si>
  <si>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</si>
  <si>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</si>
  <si>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</si>
  <si>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</si>
  <si>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</si>
  <si>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</si>
  <si>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</si>
  <si>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</si>
  <si>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</si>
  <si>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</si>
  <si>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</si>
  <si>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</si>
  <si>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</si>
  <si>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</si>
  <si>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</si>
  <si>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</si>
  <si>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</si>
  <si>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</si>
  <si>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</si>
  <si>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</si>
  <si>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</si>
  <si>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</si>
  <si>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</si>
  <si>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</si>
  <si>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</si>
  <si>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</si>
  <si>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</si>
  <si>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</si>
  <si>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</si>
  <si>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</si>
  <si>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</si>
  <si>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</si>
  <si>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</si>
  <si>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</si>
  <si>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</si>
  <si>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</si>
  <si>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</si>
  <si>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</si>
  <si>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</si>
  <si>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</si>
  <si>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</si>
  <si>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</si>
  <si>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</si>
  <si>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</si>
  <si>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</si>
  <si>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</si>
  <si>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</si>
  <si>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</si>
  <si>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</si>
  <si>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</si>
  <si>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</si>
  <si>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</si>
  <si>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</si>
  <si>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</si>
  <si>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</si>
  <si>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</si>
  <si>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</si>
  <si>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</si>
  <si>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</si>
  <si>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</si>
  <si>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</si>
  <si>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</si>
  <si>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</si>
  <si>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</si>
  <si>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</si>
  <si>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</si>
  <si>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</si>
  <si>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</si>
  <si>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</si>
  <si>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</si>
  <si>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</si>
  <si>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</si>
  <si>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</si>
  <si>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</si>
  <si>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</si>
  <si>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</si>
  <si>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</si>
  <si>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</si>
  <si>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</si>
  <si>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</si>
  <si>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</si>
  <si>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</si>
  <si>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</si>
  <si>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</si>
  <si>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</si>
  <si>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</si>
  <si>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</si>
  <si>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</si>
  <si>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</si>
  <si>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</si>
  <si>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</si>
  <si>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</si>
  <si>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</si>
  <si>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</si>
  <si>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</si>
  <si>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</si>
  <si>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</si>
  <si>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</si>
  <si>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</si>
  <si>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</si>
  <si>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</si>
  <si>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</si>
  <si>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</si>
  <si>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</si>
  <si>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</si>
  <si>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</si>
  <si>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</si>
  <si>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</si>
  <si>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</si>
  <si>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</si>
  <si>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</si>
  <si>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</si>
  <si>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</si>
  <si>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</si>
  <si>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</si>
  <si>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</si>
  <si>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</si>
  <si>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</si>
  <si>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</si>
  <si>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</si>
  <si>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</si>
  <si>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</si>
  <si>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</si>
  <si>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</si>
  <si>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</si>
  <si>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</si>
  <si>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</si>
  <si>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</si>
  <si>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</si>
  <si>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</si>
  <si>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</si>
  <si>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</si>
  <si>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</si>
  <si>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</si>
  <si>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</si>
  <si>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</si>
  <si>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</si>
  <si>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</si>
  <si>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</si>
  <si>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</si>
  <si>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</si>
  <si>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</si>
  <si>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</si>
  <si>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</si>
  <si>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</si>
  <si>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</si>
  <si>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</si>
  <si>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</si>
  <si>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</si>
  <si>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</si>
  <si>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</si>
  <si>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</si>
  <si>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</si>
  <si>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</si>
  <si>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</si>
  <si>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</si>
  <si>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</si>
  <si>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</si>
  <si>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</si>
  <si>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</si>
  <si>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</si>
  <si>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</si>
  <si>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</si>
  <si>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</si>
  <si>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</si>
  <si>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</si>
  <si>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</si>
  <si>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</si>
  <si>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</si>
  <si>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</si>
  <si>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</si>
  <si>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</si>
  <si>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</si>
  <si>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</si>
  <si>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</si>
  <si>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</si>
  <si>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</si>
  <si>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</si>
  <si>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</si>
  <si>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</si>
  <si>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</si>
  <si>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</si>
  <si>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</si>
  <si>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</si>
  <si>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</si>
  <si>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</si>
  <si>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</si>
  <si>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</si>
  <si>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</si>
  <si>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</si>
  <si>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</si>
  <si>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</si>
  <si>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</si>
  <si>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</si>
  <si>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</si>
  <si>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</si>
  <si>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</si>
  <si>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</si>
  <si>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</si>
  <si>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</si>
  <si>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</si>
  <si>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</si>
  <si>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</si>
  <si>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</si>
  <si>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</si>
  <si>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</si>
  <si>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</si>
  <si>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</si>
  <si>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</si>
  <si>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</si>
  <si>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</si>
  <si>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</si>
  <si>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</si>
  <si>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</si>
  <si>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</si>
  <si>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</si>
  <si>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</si>
  <si>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</si>
  <si>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</si>
  <si>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</si>
  <si>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</si>
  <si>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</si>
  <si>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</si>
  <si>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</si>
  <si>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</si>
  <si>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</si>
  <si>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</si>
  <si>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</si>
  <si>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</si>
  <si>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</si>
  <si>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</si>
  <si>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</si>
  <si>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</si>
  <si>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</si>
  <si>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</si>
  <si>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</si>
  <si>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</si>
  <si>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</si>
  <si>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</si>
  <si>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</si>
  <si>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</si>
  <si>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</si>
  <si>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</si>
  <si>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</si>
  <si>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</si>
  <si>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</si>
  <si>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</si>
  <si>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</si>
  <si>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</si>
  <si>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</si>
  <si>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</si>
  <si>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</si>
  <si>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</si>
  <si>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</si>
  <si>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</si>
  <si>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</si>
  <si>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</si>
  <si>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</si>
  <si>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</si>
  <si>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</si>
  <si>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</si>
  <si>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</si>
  <si>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</si>
  <si>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</si>
  <si>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</si>
  <si>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</si>
  <si>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</si>
  <si>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</si>
  <si>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</si>
  <si>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</si>
  <si>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</si>
  <si>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</si>
  <si>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</si>
  <si>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</si>
  <si>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</si>
  <si>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</si>
  <si>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</si>
  <si>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</si>
  <si>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</si>
  <si>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</si>
  <si>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</si>
  <si>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</si>
  <si>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</si>
  <si>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</si>
  <si>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</si>
  <si>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</si>
  <si>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</si>
  <si>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</si>
  <si>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</si>
  <si>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</si>
  <si>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</si>
  <si>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</si>
  <si>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</si>
  <si>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</si>
  <si>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</si>
  <si>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</si>
  <si>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</si>
  <si>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</si>
  <si>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</si>
  <si>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</si>
  <si>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</si>
  <si>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</si>
  <si>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</si>
  <si>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</si>
  <si>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</si>
  <si>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</si>
  <si>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</si>
  <si>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</si>
  <si>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</si>
  <si>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</si>
  <si>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</si>
  <si>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</si>
  <si>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</si>
  <si>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</si>
  <si>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</si>
  <si>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</si>
  <si>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</si>
  <si>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</si>
  <si>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</si>
  <si>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</si>
  <si>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</si>
  <si>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</si>
  <si>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</si>
  <si>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</si>
  <si>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</si>
  <si>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</si>
  <si>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</si>
  <si>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</si>
  <si>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</si>
  <si>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</si>
  <si>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</si>
  <si>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</si>
  <si>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</si>
  <si>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</si>
  <si>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</si>
  <si>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</si>
  <si>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</si>
  <si>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</si>
  <si>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</si>
  <si>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</si>
  <si>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</si>
  <si>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</si>
  <si>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</si>
  <si>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</si>
  <si>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</si>
  <si>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</si>
  <si>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</si>
  <si>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</si>
  <si>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</si>
  <si>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</si>
  <si>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</si>
  <si>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</si>
  <si>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</si>
  <si>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</si>
  <si>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</si>
  <si>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</si>
  <si>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</si>
  <si>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</si>
  <si>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</si>
  <si>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</si>
  <si>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</si>
  <si>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</si>
  <si>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</si>
  <si>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</si>
  <si>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</si>
  <si>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</si>
  <si>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</si>
  <si>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</si>
  <si>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</si>
  <si>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</si>
  <si>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</si>
  <si>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</si>
  <si>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</si>
  <si>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</si>
  <si>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</si>
  <si>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</si>
  <si>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</si>
  <si>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</si>
  <si>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</si>
  <si>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</si>
  <si>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</si>
  <si>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</si>
  <si>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</si>
  <si>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</si>
  <si>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</si>
  <si>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</si>
  <si>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</si>
  <si>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</si>
  <si>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</si>
  <si>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</si>
  <si>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</si>
  <si>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</si>
  <si>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</si>
  <si>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</si>
  <si>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</si>
  <si>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</si>
  <si>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</si>
  <si>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</si>
  <si>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</si>
  <si>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</si>
  <si>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</si>
  <si>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</si>
  <si>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</si>
  <si>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</si>
  <si>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</si>
  <si>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</si>
  <si>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</si>
  <si>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</si>
  <si>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</si>
  <si>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</si>
  <si>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</si>
  <si>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</si>
  <si>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</si>
  <si>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</si>
  <si>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</si>
  <si>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</si>
  <si>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</si>
  <si>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</si>
  <si>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</si>
  <si>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</si>
  <si>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</si>
  <si>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</si>
  <si>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</si>
  <si>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</si>
  <si>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</si>
  <si>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</si>
  <si>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</si>
  <si>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</si>
  <si>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</si>
  <si>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</si>
  <si>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</si>
  <si>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</si>
  <si>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</si>
  <si>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</si>
  <si>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</si>
  <si>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</si>
  <si>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</si>
  <si>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</si>
  <si>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</si>
  <si>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</si>
  <si>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</si>
  <si>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</si>
  <si>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</si>
  <si>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</si>
  <si>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</si>
  <si>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</si>
  <si>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</si>
  <si>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</si>
  <si>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</si>
  <si>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</si>
  <si>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</si>
  <si>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</si>
  <si>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</si>
  <si>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</si>
  <si>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</si>
  <si>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</si>
  <si>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</si>
  <si>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</si>
  <si>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</si>
  <si>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</si>
  <si>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</si>
  <si>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</si>
  <si>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</si>
  <si>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</si>
  <si>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</si>
  <si>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</si>
  <si>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</si>
  <si>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</si>
  <si>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</si>
  <si>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</si>
  <si>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</si>
  <si>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</si>
  <si>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</si>
  <si>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</si>
  <si>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</si>
  <si>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</si>
  <si>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</si>
  <si>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</si>
  <si>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</si>
  <si>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</si>
  <si>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</si>
  <si>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</si>
  <si>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</si>
  <si>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</si>
  <si>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</si>
  <si>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</si>
  <si>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</si>
  <si>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</si>
  <si>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</si>
  <si>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</si>
  <si>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</si>
  <si>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</si>
  <si>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</si>
  <si>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</si>
  <si>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</si>
  <si>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</si>
  <si>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</si>
  <si>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</si>
  <si>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</si>
  <si>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</si>
  <si>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</si>
  <si>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</si>
  <si>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</si>
  <si>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</si>
  <si>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</si>
  <si>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</si>
  <si>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</si>
  <si>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</si>
  <si>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</si>
  <si>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</si>
  <si>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</si>
  <si>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</si>
  <si>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</si>
  <si>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</si>
  <si>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</si>
  <si>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</si>
  <si>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</si>
  <si>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</si>
  <si>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</si>
  <si>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</si>
  <si>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</si>
  <si>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</si>
  <si>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</si>
  <si>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</si>
  <si>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</si>
  <si>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</si>
  <si>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</si>
  <si>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</si>
  <si>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</si>
  <si>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</si>
  <si>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</si>
  <si>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</si>
  <si>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</si>
  <si>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</si>
  <si>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</si>
  <si>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</si>
  <si>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</si>
  <si>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</si>
  <si>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</si>
  <si>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</si>
  <si>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</si>
  <si>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</si>
  <si>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</si>
  <si>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</si>
  <si>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</si>
  <si>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</si>
  <si>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</si>
  <si>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</si>
  <si>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</si>
  <si>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</si>
  <si>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</si>
  <si>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</si>
  <si>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</si>
  <si>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</si>
  <si>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</si>
  <si>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</si>
  <si>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</si>
  <si>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</si>
  <si>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</si>
  <si>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</si>
  <si>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</si>
  <si>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</si>
  <si>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</si>
  <si>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</si>
  <si>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</si>
  <si>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</si>
  <si>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</si>
  <si>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</si>
  <si>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</si>
  <si>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</si>
  <si>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</si>
  <si>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</si>
  <si>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</si>
  <si>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</si>
  <si>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</si>
  <si>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</si>
  <si>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</si>
  <si>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</si>
  <si>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</si>
  <si>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</si>
  <si>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</si>
  <si>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</si>
  <si>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</si>
  <si>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</si>
  <si>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</si>
  <si>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</si>
  <si>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</si>
  <si>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</si>
  <si>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</si>
  <si>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</si>
  <si>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</si>
  <si>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</si>
  <si>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</si>
  <si>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</si>
  <si>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</si>
  <si>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</si>
  <si>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</si>
  <si>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</si>
  <si>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</si>
  <si>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</si>
  <si>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</si>
  <si>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</si>
  <si>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</si>
  <si>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</si>
  <si>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</si>
  <si>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</si>
  <si>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</si>
  <si>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</si>
  <si>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</si>
  <si>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</si>
  <si>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</si>
  <si>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</si>
  <si>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</si>
  <si>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</si>
  <si>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</si>
  <si>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</si>
  <si>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</si>
  <si>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</si>
  <si>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</si>
  <si>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</si>
  <si>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</si>
  <si>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</si>
  <si>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</si>
  <si>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</si>
  <si>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</si>
  <si>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</si>
  <si>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</si>
  <si>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</si>
  <si>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</si>
  <si>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</si>
  <si>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</si>
  <si>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</si>
  <si>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</si>
  <si>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</si>
  <si>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</si>
  <si>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</si>
  <si>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</si>
  <si>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</si>
  <si>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</si>
  <si>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</si>
  <si>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</si>
  <si>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</si>
  <si>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</si>
  <si>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</si>
  <si>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</si>
  <si>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</si>
  <si>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</si>
  <si>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</si>
  <si>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</si>
  <si>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</si>
  <si>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</si>
  <si>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</si>
  <si>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</si>
  <si>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</si>
  <si>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</si>
  <si>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</si>
  <si>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</si>
  <si>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</si>
  <si>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</si>
  <si>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</si>
  <si>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</si>
  <si>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</si>
  <si>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</si>
  <si>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</si>
  <si>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</si>
  <si>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</si>
  <si>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</si>
  <si>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</si>
  <si>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</si>
  <si>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</si>
  <si>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</si>
  <si>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</si>
  <si>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</si>
  <si>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</si>
  <si>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</si>
  <si>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</si>
  <si>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</si>
  <si>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</si>
  <si>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</si>
  <si>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</si>
  <si>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</si>
  <si>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</si>
  <si>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</si>
  <si>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</si>
  <si>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</si>
  <si>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</si>
  <si>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</si>
  <si>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</si>
  <si>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</si>
  <si>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</si>
  <si>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</si>
  <si>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</si>
  <si>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</si>
  <si>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</si>
  <si>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</si>
  <si>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</si>
  <si>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</si>
  <si>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</si>
  <si>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</si>
  <si>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</si>
  <si>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</si>
  <si>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</si>
  <si>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</si>
  <si>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</si>
  <si>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</si>
  <si>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</si>
  <si>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</si>
  <si>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</si>
  <si>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</si>
  <si>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</si>
  <si>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</si>
  <si>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</si>
  <si>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</si>
  <si>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</si>
  <si>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</si>
  <si>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</si>
  <si>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</si>
  <si>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</si>
  <si>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</si>
  <si>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</si>
  <si>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</si>
  <si>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</si>
  <si>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</si>
  <si>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</si>
  <si>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</si>
  <si>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</si>
  <si>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</si>
  <si>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</si>
  <si>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</si>
  <si>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</si>
  <si>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</si>
  <si>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</si>
  <si>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</si>
  <si>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</si>
  <si>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</si>
  <si>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</si>
  <si>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</si>
  <si>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</si>
  <si>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</si>
  <si>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</si>
  <si>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</si>
  <si>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</si>
  <si>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</si>
  <si>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</si>
  <si>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</si>
  <si>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</si>
  <si>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</si>
  <si>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</si>
  <si>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</si>
  <si>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</si>
  <si>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</si>
  <si>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</si>
  <si>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</si>
  <si>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</si>
  <si>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</si>
  <si>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</si>
  <si>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</si>
  <si>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</si>
  <si>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</si>
  <si>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</si>
  <si>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</si>
  <si>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</si>
  <si>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</si>
  <si>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</si>
  <si>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</si>
  <si>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</si>
  <si>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</si>
  <si>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</si>
  <si>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</si>
  <si>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</si>
  <si>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</si>
  <si>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</si>
  <si>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</si>
  <si>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</si>
  <si>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</si>
  <si>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</si>
  <si>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</si>
  <si>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</si>
  <si>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</si>
  <si>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</si>
  <si>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</si>
  <si>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</si>
  <si>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</si>
  <si>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</si>
  <si>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</si>
  <si>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</si>
  <si>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</si>
  <si>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</si>
  <si>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</si>
  <si>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</si>
  <si>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</si>
  <si>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</si>
  <si>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</si>
  <si>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</si>
  <si>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</si>
  <si>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</si>
  <si>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</si>
  <si>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</si>
  <si>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</si>
  <si>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</si>
  <si>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</si>
  <si>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</si>
  <si>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</si>
  <si>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</si>
  <si>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</si>
  <si>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</si>
  <si>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</si>
  <si>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</si>
  <si>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</si>
  <si>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</si>
  <si>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</si>
  <si>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</si>
  <si>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</si>
  <si>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</si>
  <si>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</si>
  <si>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</si>
  <si>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</si>
  <si>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</si>
  <si>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</si>
  <si>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</si>
  <si>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</si>
  <si>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</si>
  <si>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</si>
  <si>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</si>
  <si>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</si>
  <si>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</si>
  <si>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</si>
  <si>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</si>
  <si>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</si>
  <si>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</si>
  <si>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</si>
  <si>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</si>
  <si>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</si>
  <si>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</si>
  <si>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</si>
  <si>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</si>
  <si>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</si>
  <si>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</si>
  <si>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</si>
  <si>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</si>
  <si>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</si>
  <si>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</si>
  <si>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</si>
  <si>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</si>
  <si>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</si>
  <si>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</si>
  <si>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</si>
  <si>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</si>
  <si>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</si>
  <si>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</si>
  <si>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</si>
  <si>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</si>
  <si>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</si>
  <si>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</si>
  <si>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</si>
  <si>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</si>
  <si>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</si>
  <si>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</si>
  <si>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</si>
  <si>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</si>
  <si>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</si>
  <si>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</si>
  <si>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</si>
  <si>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</si>
  <si>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</si>
  <si>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</si>
  <si>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</si>
  <si>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</si>
  <si>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</si>
  <si>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</si>
  <si>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</si>
  <si>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</si>
  <si>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</si>
  <si>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</si>
  <si>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</si>
  <si>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</si>
  <si>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</si>
  <si>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</si>
  <si>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</si>
  <si>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</si>
  <si>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</si>
  <si>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</si>
  <si>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</si>
  <si>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</si>
  <si>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</si>
  <si>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</si>
  <si>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</si>
  <si>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</si>
  <si>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</si>
  <si>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</si>
  <si>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</si>
  <si>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</si>
  <si>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</si>
  <si>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</si>
  <si>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</si>
  <si>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</si>
  <si>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</si>
  <si>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</si>
  <si>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</si>
  <si>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</si>
  <si>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</si>
  <si>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</si>
  <si>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</si>
  <si>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</si>
  <si>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</si>
  <si>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</si>
  <si>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</si>
  <si>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</si>
  <si>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</si>
  <si>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</si>
  <si>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</si>
  <si>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</si>
  <si>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</si>
  <si>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</si>
  <si>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</si>
  <si>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</si>
  <si>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</si>
  <si>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</si>
  <si>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</si>
  <si>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</si>
  <si>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</si>
  <si>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</si>
  <si>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</si>
  <si>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</si>
  <si>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</si>
  <si>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</si>
  <si>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</si>
  <si>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</si>
  <si>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</si>
  <si>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</si>
  <si>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</si>
  <si>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</si>
  <si>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</si>
  <si>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</si>
  <si>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</si>
  <si>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</si>
  <si>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</si>
  <si>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</si>
  <si>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</si>
  <si>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</si>
  <si>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</si>
  <si>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</si>
  <si>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</si>
  <si>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</si>
  <si>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</si>
  <si>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</si>
  <si>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</si>
  <si>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</si>
  <si>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</si>
  <si>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</si>
  <si>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</si>
  <si>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</si>
  <si>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</si>
  <si>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</si>
  <si>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</si>
  <si>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</si>
  <si>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</si>
  <si>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</si>
  <si>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</si>
  <si>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</si>
  <si>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</si>
  <si>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</si>
  <si>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</si>
  <si>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</si>
  <si>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</si>
  <si>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</si>
  <si>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</si>
  <si>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</si>
  <si>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</si>
  <si>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</si>
  <si>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</si>
  <si>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</si>
  <si>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</si>
  <si>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</si>
  <si>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</si>
  <si>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</si>
  <si>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</si>
  <si>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</si>
  <si>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</si>
  <si>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</si>
  <si>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</si>
  <si>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</si>
  <si>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</si>
  <si>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</si>
  <si>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</si>
  <si>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</si>
  <si>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</si>
  <si>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</si>
  <si>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</si>
  <si>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</si>
  <si>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</si>
  <si>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</si>
  <si>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</si>
  <si>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</si>
  <si>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</si>
  <si>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</si>
  <si>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</si>
  <si>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</si>
  <si>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</si>
  <si>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</si>
  <si>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</si>
  <si>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</si>
  <si>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</si>
  <si>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</si>
  <si>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</si>
  <si>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</si>
  <si>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</si>
  <si>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</si>
  <si>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</si>
  <si>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</si>
  <si>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</si>
  <si>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</si>
  <si>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</si>
  <si>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</si>
  <si>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</si>
  <si>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</si>
  <si>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</si>
  <si>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</si>
  <si>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</si>
  <si>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</si>
  <si>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</si>
  <si>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</si>
  <si>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</si>
  <si>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</si>
  <si>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</si>
  <si>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</si>
  <si>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</si>
  <si>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</si>
  <si>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</si>
  <si>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</si>
  <si>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</si>
  <si>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</si>
  <si>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</si>
  <si>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</si>
  <si>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</si>
  <si>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</si>
  <si>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</si>
  <si>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</si>
  <si>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</si>
  <si>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</si>
  <si>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</si>
  <si>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</si>
  <si>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</si>
  <si>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</si>
  <si>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</si>
  <si>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</si>
  <si>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</si>
  <si>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</si>
  <si>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</si>
  <si>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</si>
  <si>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</si>
  <si>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</si>
  <si>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</si>
  <si>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</si>
  <si>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</si>
  <si>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</si>
  <si>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</si>
  <si>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</si>
  <si>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</si>
  <si>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</si>
  <si>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</si>
  <si>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</si>
  <si>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</si>
  <si>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</si>
  <si>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</si>
  <si>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</si>
  <si>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</si>
  <si>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</si>
  <si>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</si>
  <si>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</si>
  <si>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</si>
  <si>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</si>
  <si>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</si>
  <si>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</si>
  <si>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</si>
  <si>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</si>
  <si>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</si>
  <si>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</si>
  <si>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</si>
  <si>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</si>
  <si>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</si>
  <si>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</si>
  <si>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</si>
  <si>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</si>
  <si>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</si>
  <si>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</si>
  <si>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</si>
  <si>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</si>
  <si>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</si>
  <si>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</si>
  <si>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</si>
  <si>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</si>
  <si>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</si>
  <si>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</si>
  <si>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</si>
  <si>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</si>
  <si>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</si>
  <si>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</si>
  <si>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</si>
  <si>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</si>
  <si>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</si>
  <si>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</si>
  <si>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</si>
  <si>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</si>
  <si>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</si>
  <si>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</si>
  <si>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</si>
  <si>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</si>
  <si>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</si>
  <si>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</si>
  <si>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</si>
  <si>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</si>
  <si>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</si>
  <si>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</si>
  <si>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</si>
  <si>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</si>
  <si>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</si>
  <si>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</si>
  <si>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</si>
  <si>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</si>
  <si>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</si>
  <si>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</si>
  <si>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</si>
  <si>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</si>
  <si>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</si>
  <si>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</si>
  <si>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</si>
  <si>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</si>
  <si>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</si>
  <si>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</si>
  <si>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</si>
  <si>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</si>
  <si>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</si>
  <si>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</si>
  <si>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</si>
  <si>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</si>
  <si>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</si>
  <si>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</si>
  <si>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</si>
  <si>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</si>
  <si>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</si>
  <si>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</si>
  <si>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</si>
  <si>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</si>
  <si>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</si>
  <si>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</si>
  <si>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</si>
  <si>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</si>
  <si>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</si>
  <si>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</si>
  <si>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</si>
  <si>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</si>
  <si>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</si>
  <si>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</si>
  <si>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</si>
  <si>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</si>
  <si>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</si>
  <si>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</si>
  <si>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</si>
  <si>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</si>
  <si>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</si>
  <si>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</si>
  <si>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</si>
  <si>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</si>
  <si>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</si>
  <si>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</si>
  <si>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</si>
  <si>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</si>
  <si>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</si>
  <si>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</si>
  <si>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</si>
  <si>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</si>
  <si>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</si>
  <si>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</si>
  <si>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</si>
  <si>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</si>
  <si>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</si>
  <si>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</si>
  <si>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</si>
  <si>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</si>
  <si>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</si>
  <si>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</si>
  <si>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</si>
  <si>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</si>
  <si>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</si>
  <si>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</si>
  <si>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</si>
  <si>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</si>
  <si>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</si>
  <si>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</si>
  <si>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</si>
  <si>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</si>
  <si>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</si>
  <si>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</si>
  <si>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</si>
  <si>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</si>
  <si>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</si>
  <si>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</si>
  <si>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</si>
  <si>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</si>
  <si>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</si>
  <si>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</si>
  <si>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</si>
  <si>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</si>
  <si>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</si>
  <si>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</si>
  <si>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</si>
  <si>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</si>
  <si>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</si>
  <si>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</si>
  <si>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</si>
  <si>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</si>
  <si>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</si>
  <si>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</si>
  <si>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</si>
  <si>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</si>
  <si>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</si>
  <si>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</si>
  <si>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</si>
  <si>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</si>
  <si>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</si>
  <si>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</si>
  <si>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</si>
  <si>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</si>
  <si>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</si>
  <si>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</si>
  <si>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</si>
  <si>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</si>
  <si>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</si>
  <si>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</si>
  <si>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</si>
  <si>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</si>
  <si>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</si>
  <si>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</si>
  <si>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</si>
  <si>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</si>
  <si>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</si>
  <si>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</si>
  <si>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</si>
  <si>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</si>
  <si>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</si>
  <si>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</si>
  <si>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</si>
  <si>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</si>
  <si>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</si>
  <si>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</si>
  <si>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</si>
  <si>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</si>
  <si>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</si>
  <si>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</si>
  <si>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</si>
  <si>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</si>
  <si>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</si>
  <si>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</si>
  <si>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</si>
  <si>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</si>
  <si>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</si>
  <si>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</si>
  <si>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</si>
  <si>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</si>
  <si>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</si>
  <si>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</si>
  <si>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</si>
  <si>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</si>
  <si>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</si>
  <si>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</si>
  <si>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</si>
  <si>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</si>
  <si>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</si>
  <si>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</si>
  <si>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</si>
  <si>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</si>
  <si>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</si>
  <si>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</si>
  <si>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</si>
  <si>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</si>
  <si>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</si>
  <si>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</si>
  <si>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</si>
  <si>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</si>
  <si>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</si>
  <si>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</si>
  <si>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</si>
  <si>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</si>
  <si>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</si>
  <si>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</si>
  <si>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</si>
  <si>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</si>
  <si>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</si>
  <si>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</si>
  <si>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</si>
  <si>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</si>
  <si>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</si>
  <si>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</si>
  <si>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</si>
  <si>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</si>
  <si>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</si>
  <si>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</si>
  <si>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</si>
  <si>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</si>
  <si>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</si>
  <si>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</si>
  <si>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</si>
  <si>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</si>
  <si>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</si>
  <si>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</si>
  <si>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</si>
  <si>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</si>
  <si>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</si>
  <si>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</si>
  <si>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</si>
  <si>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</si>
  <si>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</si>
  <si>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</si>
  <si>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</si>
  <si>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</si>
  <si>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</si>
  <si>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</si>
  <si>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</si>
  <si>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</si>
  <si>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</si>
  <si>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</si>
  <si>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</si>
  <si>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</si>
  <si>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</si>
  <si>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</si>
  <si>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</si>
  <si>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</si>
  <si>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</si>
  <si>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</si>
  <si>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</si>
  <si>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</si>
  <si>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</si>
  <si>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</si>
  <si>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</si>
  <si>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</si>
  <si>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</si>
  <si>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</si>
  <si>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</si>
  <si>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</si>
  <si>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</si>
  <si>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</si>
  <si>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</si>
  <si>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</si>
  <si>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</si>
  <si>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</si>
  <si>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</si>
  <si>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</si>
  <si>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</si>
  <si>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</si>
  <si>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</si>
  <si>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</si>
  <si>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</si>
  <si>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</si>
  <si>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</si>
  <si>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</si>
  <si>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</si>
  <si>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</si>
  <si>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</si>
  <si>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</si>
  <si>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</si>
  <si>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</si>
  <si>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</si>
  <si>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</si>
  <si>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</si>
  <si>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</si>
  <si>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</si>
  <si>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</si>
  <si>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</si>
  <si>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</si>
  <si>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</si>
  <si>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</si>
  <si>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</si>
  <si>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</si>
  <si>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</si>
  <si>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</si>
  <si>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</si>
  <si>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</si>
  <si>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</si>
  <si>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</si>
  <si>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</si>
  <si>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</si>
  <si>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</si>
  <si>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</si>
  <si>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</si>
  <si>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</si>
  <si>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</si>
  <si>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</si>
  <si>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</si>
  <si>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</si>
  <si>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</si>
  <si>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</si>
  <si>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</si>
  <si>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</si>
  <si>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</si>
  <si>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</si>
  <si>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</si>
  <si>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</si>
  <si>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</si>
  <si>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</si>
  <si>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</si>
  <si>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</si>
  <si>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</si>
  <si>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</si>
  <si>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</si>
  <si>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</si>
  <si>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</si>
  <si>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</si>
  <si>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</si>
  <si>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</si>
  <si>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</si>
  <si>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</si>
  <si>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</si>
  <si>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</si>
  <si>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</si>
  <si>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</si>
  <si>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</si>
  <si>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</si>
  <si>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</si>
  <si>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</si>
  <si>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</si>
  <si>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</si>
  <si>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</si>
  <si>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</si>
  <si>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</si>
  <si>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</si>
  <si>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</si>
  <si>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</si>
  <si>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</si>
  <si>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</si>
  <si>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</si>
  <si>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</si>
  <si>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</si>
  <si>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</si>
  <si>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</si>
  <si>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</si>
  <si>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</si>
  <si>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</si>
  <si>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</si>
  <si>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</si>
  <si>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</si>
  <si>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</si>
  <si>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</si>
  <si>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</si>
  <si>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</si>
  <si>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</si>
  <si>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</si>
  <si>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</si>
  <si>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</si>
  <si>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</si>
  <si>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</si>
  <si>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</si>
  <si>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</si>
  <si>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</si>
  <si>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</si>
  <si>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</si>
  <si>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</si>
  <si>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</si>
  <si>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</si>
  <si>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</si>
  <si>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</si>
  <si>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</si>
  <si>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</si>
  <si>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</si>
  <si>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</si>
  <si>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</si>
  <si>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</si>
  <si>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</si>
  <si>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</si>
  <si>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</si>
  <si>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</si>
  <si>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</si>
  <si>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</si>
  <si>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</si>
  <si>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</si>
  <si>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</si>
  <si>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</si>
  <si>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</si>
  <si>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</si>
  <si>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</si>
  <si>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</si>
  <si>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</si>
  <si>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</si>
  <si>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</si>
  <si>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</si>
  <si>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</si>
  <si>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</si>
  <si>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</si>
  <si>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</si>
  <si>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</si>
  <si>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</si>
  <si>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</si>
  <si>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</si>
  <si>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</si>
  <si>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</si>
  <si>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</si>
  <si>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</si>
  <si>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</si>
  <si>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</si>
  <si>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</si>
  <si>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</si>
  <si>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</si>
  <si>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</si>
  <si>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</si>
  <si>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</si>
  <si>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</si>
  <si>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</si>
  <si>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</si>
  <si>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</si>
  <si>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</si>
  <si>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</si>
  <si>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</si>
  <si>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</si>
  <si>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</si>
  <si>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</si>
  <si>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</si>
  <si>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</si>
  <si>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</si>
  <si>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</si>
  <si>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</si>
  <si>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</si>
  <si>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</si>
  <si>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</si>
  <si>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</si>
  <si>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</si>
  <si>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</si>
  <si>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</si>
  <si>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</si>
  <si>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</si>
  <si>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</si>
  <si>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</si>
  <si>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</si>
  <si>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</si>
  <si>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</si>
  <si>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</si>
  <si>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</si>
  <si>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</si>
  <si>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</si>
  <si>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</si>
  <si>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</si>
  <si>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</si>
  <si>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</si>
  <si>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</si>
  <si>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</si>
  <si>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</si>
  <si>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</si>
  <si>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</si>
  <si>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</si>
  <si>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</si>
  <si>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</si>
  <si>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</si>
  <si>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</si>
  <si>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</si>
  <si>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</si>
  <si>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</si>
  <si>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</si>
  <si>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</si>
  <si>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</si>
  <si>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</si>
  <si>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</si>
  <si>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</si>
  <si>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</si>
  <si>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</si>
  <si>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</si>
  <si>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</si>
  <si>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</si>
  <si>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</si>
  <si>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</si>
  <si>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</si>
  <si>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</si>
  <si>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</si>
  <si>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</si>
  <si>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</si>
  <si>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</si>
  <si>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</si>
  <si>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</si>
  <si>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</si>
  <si>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</si>
  <si>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</si>
  <si>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</si>
  <si>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</si>
  <si>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</si>
  <si>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</si>
  <si>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</si>
  <si>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</si>
  <si>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</si>
  <si>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</si>
  <si>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</si>
  <si>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</si>
  <si>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</si>
  <si>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</si>
  <si>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</si>
  <si>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</si>
  <si>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</si>
  <si>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</si>
  <si>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</si>
  <si>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</si>
  <si>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</si>
  <si>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</si>
  <si>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</si>
  <si>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</si>
  <si>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</si>
  <si>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</si>
  <si>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</si>
  <si>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</si>
  <si>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</si>
  <si>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</si>
  <si>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</si>
  <si>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</si>
  <si>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</si>
  <si>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</si>
  <si>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</si>
  <si>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</si>
  <si>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</si>
  <si>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</si>
  <si>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</si>
  <si>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</si>
  <si>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</si>
  <si>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</si>
  <si>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</si>
  <si>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</si>
  <si>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</si>
  <si>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</si>
  <si>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</si>
  <si>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</si>
  <si>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</si>
  <si>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</si>
  <si>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</si>
  <si>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</si>
  <si>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</si>
  <si>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</si>
  <si>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</si>
  <si>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</si>
  <si>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</si>
  <si>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</si>
  <si>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</si>
  <si>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</si>
  <si>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</si>
  <si>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</si>
  <si>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</si>
  <si>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</si>
  <si>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</si>
  <si>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</si>
  <si>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</si>
  <si>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</si>
  <si>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</si>
  <si>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</si>
  <si>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</si>
  <si>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</si>
  <si>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</si>
  <si>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</si>
  <si>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</si>
  <si>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</si>
  <si>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</si>
  <si>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</si>
  <si>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</si>
  <si>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</si>
  <si>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</si>
  <si>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</si>
  <si>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</si>
  <si>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</si>
  <si>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</si>
  <si>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</si>
  <si>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</si>
  <si>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</si>
  <si>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</si>
  <si>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</si>
  <si>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</si>
  <si>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</si>
  <si>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</si>
  <si>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</si>
  <si>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</si>
  <si>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</si>
  <si>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</si>
  <si>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</si>
  <si>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</si>
  <si>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</si>
  <si>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</si>
  <si>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</si>
  <si>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</si>
  <si>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</si>
  <si>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</si>
  <si>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</si>
  <si>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</si>
  <si>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</si>
  <si>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</si>
  <si>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</si>
  <si>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</si>
  <si>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</si>
  <si>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</si>
  <si>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</si>
  <si>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</si>
  <si>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</si>
  <si>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</si>
  <si>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</si>
  <si>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</si>
  <si>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</si>
  <si>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</si>
  <si>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</si>
  <si>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</si>
  <si>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</si>
  <si>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</si>
  <si>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</si>
  <si>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</si>
  <si>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</si>
  <si>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</si>
  <si>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</si>
  <si>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</si>
  <si>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</si>
  <si>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</si>
  <si>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</si>
  <si>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</si>
  <si>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</si>
  <si>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</si>
  <si>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</si>
  <si>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</si>
  <si>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</si>
  <si>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</si>
  <si>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</si>
  <si>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</si>
  <si>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</si>
  <si>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</si>
  <si>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</si>
  <si>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</si>
  <si>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</si>
  <si>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</si>
  <si>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</si>
  <si>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</si>
  <si>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</si>
  <si>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</si>
  <si>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</si>
  <si>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</si>
  <si>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</si>
  <si>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</si>
  <si>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</si>
  <si>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</si>
  <si>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</si>
  <si>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</si>
  <si>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</si>
  <si>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</si>
  <si>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</si>
  <si>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</si>
  <si>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</si>
  <si>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</si>
  <si>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</si>
  <si>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</si>
  <si>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</si>
  <si>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</si>
  <si>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</si>
  <si>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</si>
  <si>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</si>
  <si>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</si>
  <si>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</si>
  <si>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</si>
  <si>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</si>
  <si>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</si>
  <si>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</si>
  <si>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</si>
  <si>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</si>
  <si>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</si>
  <si>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</si>
  <si>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</si>
  <si>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</si>
  <si>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</si>
  <si>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</si>
  <si>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</si>
  <si>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</si>
  <si>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</si>
  <si>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</si>
  <si>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</si>
  <si>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</si>
  <si>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</si>
  <si>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</si>
  <si>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</si>
  <si>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</si>
  <si>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</si>
  <si>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</si>
  <si>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</si>
  <si>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</si>
  <si>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</si>
  <si>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</si>
  <si>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</si>
  <si>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</si>
  <si>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</si>
  <si>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</si>
  <si>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</si>
  <si>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</si>
  <si>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</si>
  <si>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</si>
  <si>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</si>
  <si>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</si>
  <si>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</si>
  <si>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</si>
  <si>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</si>
  <si>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</si>
  <si>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</si>
  <si>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</si>
  <si>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</si>
  <si>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</si>
  <si>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</si>
  <si>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</si>
  <si>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</si>
  <si>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</si>
  <si>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</si>
  <si>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</si>
  <si>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</si>
  <si>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</si>
  <si>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</si>
  <si>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</si>
  <si>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</si>
  <si>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</si>
  <si>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</si>
  <si>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</si>
  <si>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</si>
  <si>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</si>
  <si>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</si>
  <si>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</si>
  <si>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</si>
  <si>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</si>
  <si>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</si>
  <si>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</si>
  <si>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</si>
  <si>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</si>
  <si>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</si>
  <si>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</si>
  <si>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</si>
  <si>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</si>
  <si>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</si>
  <si>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</si>
  <si>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</si>
  <si>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</si>
  <si>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</si>
  <si>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</si>
  <si>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</si>
  <si>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</si>
  <si>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</si>
  <si>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</si>
  <si>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</si>
  <si>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</si>
  <si>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</si>
  <si>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</si>
  <si>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</si>
  <si>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</si>
  <si>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</si>
  <si>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</si>
  <si>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</si>
  <si>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</si>
  <si>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</si>
  <si>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</si>
  <si>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</si>
  <si>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</si>
  <si>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</si>
  <si>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</si>
  <si>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</si>
  <si>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</si>
  <si>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</si>
  <si>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</si>
  <si>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</si>
  <si>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</si>
  <si>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</si>
  <si>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</si>
  <si>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</si>
  <si>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</si>
  <si>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</si>
  <si>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</si>
  <si>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</si>
  <si>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</si>
  <si>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</si>
  <si>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</si>
  <si>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</si>
  <si>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</si>
  <si>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</si>
  <si>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</si>
  <si>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</si>
  <si>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</si>
  <si>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</si>
  <si>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</si>
  <si>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</si>
  <si>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</si>
  <si>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</si>
  <si>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</si>
  <si>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</si>
  <si>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</si>
  <si>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</si>
  <si>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</si>
  <si>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</si>
  <si>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</si>
  <si>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</si>
  <si>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</si>
  <si>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</si>
  <si>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</si>
  <si>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</si>
  <si>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</si>
  <si>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</si>
  <si>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</si>
  <si>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</si>
  <si>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</si>
  <si>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</si>
  <si>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</si>
  <si>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</si>
  <si>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</si>
  <si>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</si>
  <si>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</si>
  <si>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</si>
  <si>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</si>
  <si>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</si>
  <si>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</si>
  <si>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</si>
  <si>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</si>
  <si>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</si>
  <si>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</si>
  <si>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</si>
  <si>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</si>
  <si>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</si>
  <si>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</si>
  <si>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</si>
  <si>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</si>
  <si>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</si>
  <si>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</si>
  <si>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</si>
  <si>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</si>
  <si>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</si>
  <si>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</si>
  <si>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</si>
  <si>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</si>
  <si>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</si>
  <si>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</si>
  <si>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</si>
  <si>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</si>
  <si>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</si>
  <si>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</si>
  <si>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</si>
  <si>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</si>
  <si>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</si>
  <si>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</si>
  <si>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</si>
  <si>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</si>
  <si>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</si>
  <si>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</si>
  <si>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</si>
  <si>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</si>
  <si>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</si>
  <si>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</si>
  <si>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</si>
  <si>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</si>
  <si>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</si>
  <si>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</si>
  <si>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</si>
  <si>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</si>
  <si>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</si>
  <si>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</si>
  <si>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</si>
  <si>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</si>
  <si>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</si>
  <si>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</si>
  <si>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</si>
  <si>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</si>
  <si>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</si>
  <si>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</si>
  <si>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</si>
  <si>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</si>
  <si>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</si>
  <si>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</si>
  <si>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</si>
  <si>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</si>
  <si>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</si>
  <si>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</si>
  <si>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</si>
  <si>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</si>
  <si>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</si>
  <si>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</si>
  <si>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</si>
  <si>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</si>
  <si>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</si>
  <si>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</si>
  <si>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</si>
  <si>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</si>
  <si>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</si>
  <si>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</si>
  <si>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</si>
  <si>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</si>
  <si>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</si>
  <si>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</si>
  <si>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</si>
  <si>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</si>
  <si>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</si>
  <si>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</si>
  <si>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</si>
  <si>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</si>
  <si>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</si>
  <si>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</si>
  <si>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</si>
  <si>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</si>
  <si>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</si>
  <si>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</si>
  <si>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</si>
  <si>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</si>
  <si>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</si>
  <si>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</si>
  <si>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</si>
  <si>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</si>
  <si>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</si>
  <si>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</si>
  <si>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</si>
  <si>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</si>
  <si>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</si>
  <si>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</si>
  <si>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</si>
  <si>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</si>
  <si>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</si>
  <si>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</si>
  <si>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</si>
  <si>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</si>
  <si>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</si>
  <si>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</si>
  <si>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</si>
  <si>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</si>
  <si>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</si>
  <si>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</si>
  <si>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</si>
  <si>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</si>
  <si>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</si>
  <si>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</si>
  <si>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</si>
  <si>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</si>
  <si>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</si>
  <si>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</si>
  <si>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</si>
  <si>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</si>
  <si>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</si>
  <si>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</si>
  <si>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</si>
  <si>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</si>
  <si>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</si>
  <si>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</si>
  <si>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</si>
  <si>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</si>
  <si>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</si>
  <si>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</si>
  <si>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</si>
  <si>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</si>
  <si>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</si>
  <si>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</si>
  <si>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</si>
  <si>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</si>
  <si>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</si>
  <si>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</si>
  <si>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</si>
  <si>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</si>
  <si>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</si>
  <si>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</si>
  <si>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</si>
  <si>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</si>
  <si>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</si>
  <si>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</si>
  <si>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</si>
  <si>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</si>
  <si>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</si>
  <si>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</si>
  <si>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</si>
  <si>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</si>
  <si>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</si>
  <si>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</si>
  <si>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</si>
  <si>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</si>
  <si>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</si>
  <si>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</si>
  <si>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</si>
  <si>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</si>
  <si>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</si>
  <si>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</si>
  <si>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</si>
  <si>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</si>
  <si>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</si>
  <si>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</si>
  <si>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</si>
  <si>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</si>
  <si>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</si>
  <si>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</si>
  <si>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</si>
  <si>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</si>
  <si>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</si>
  <si>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</si>
  <si>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</si>
  <si>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</si>
  <si>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</si>
  <si>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</si>
  <si>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</si>
  <si>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</si>
  <si>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</si>
  <si>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</si>
  <si>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</si>
  <si>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</si>
  <si>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</si>
  <si>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</si>
  <si>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</si>
  <si>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</si>
  <si>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</si>
  <si>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</si>
  <si>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</si>
  <si>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</si>
  <si>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</si>
  <si>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</si>
  <si>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</si>
  <si>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</si>
  <si>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</si>
  <si>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</si>
  <si>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</si>
  <si>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</si>
  <si>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</si>
  <si>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</si>
  <si>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</si>
  <si>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</si>
  <si>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</si>
  <si>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</si>
  <si>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</si>
  <si>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</si>
  <si>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</si>
  <si>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</si>
  <si>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</si>
  <si>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</si>
  <si>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</si>
  <si>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</si>
  <si>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</si>
  <si>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</si>
  <si>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</si>
  <si>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</si>
  <si>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</si>
  <si>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</si>
  <si>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</si>
  <si>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</si>
  <si>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</si>
  <si>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</si>
  <si>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</si>
  <si>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</si>
  <si>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</si>
  <si>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</si>
  <si>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</si>
  <si>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</si>
  <si>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</si>
  <si>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</si>
  <si>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</si>
  <si>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</si>
  <si>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</si>
  <si>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</si>
  <si>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</si>
  <si>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</si>
  <si>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</si>
  <si>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</si>
  <si>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</si>
  <si>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</si>
  <si>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</si>
  <si>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</si>
  <si>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</si>
  <si>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</si>
  <si>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</si>
  <si>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</si>
  <si>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</si>
  <si>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</si>
  <si>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</si>
  <si>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</si>
  <si>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</si>
  <si>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</si>
  <si>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</si>
  <si>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</si>
  <si>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</si>
  <si>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</si>
  <si>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</si>
  <si>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</si>
  <si>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</si>
  <si>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</si>
  <si>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</si>
  <si>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</si>
  <si>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</si>
  <si>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</si>
  <si>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</si>
  <si>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</si>
  <si>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</si>
  <si>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</si>
  <si>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</si>
  <si>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</si>
  <si>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</si>
  <si>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</si>
  <si>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</si>
  <si>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</si>
  <si>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</si>
  <si>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</si>
  <si>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</si>
  <si>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</si>
  <si>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</si>
  <si>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</si>
  <si>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</si>
  <si>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</si>
  <si>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</si>
  <si>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</si>
  <si>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</si>
  <si>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</si>
  <si>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</si>
  <si>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</si>
  <si>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</si>
  <si>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</si>
  <si>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</si>
  <si>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</si>
  <si>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</si>
  <si>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</si>
  <si>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</si>
  <si>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</si>
  <si>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</si>
  <si>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</si>
  <si>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</si>
  <si>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</si>
  <si>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</si>
  <si>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</si>
  <si>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</si>
  <si>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</si>
  <si>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</si>
  <si>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</si>
  <si>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</si>
  <si>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</si>
  <si>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</si>
  <si>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</si>
  <si>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</si>
  <si>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</si>
  <si>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</si>
  <si>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</si>
  <si>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</si>
  <si>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</si>
  <si>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</si>
  <si>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</si>
  <si>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</si>
  <si>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</si>
  <si>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</si>
  <si>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</si>
  <si>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</si>
  <si>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</si>
  <si>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</si>
  <si>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</si>
  <si>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</si>
  <si>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</si>
  <si>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</si>
  <si>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</si>
  <si>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</si>
  <si>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</si>
  <si>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</si>
  <si>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</si>
  <si>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</si>
  <si>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</si>
  <si>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</si>
  <si>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</si>
  <si>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</si>
  <si>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</si>
  <si>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</si>
  <si>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</si>
  <si>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</si>
  <si>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</si>
  <si>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</si>
  <si>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</si>
  <si>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</si>
  <si>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</si>
  <si>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</si>
  <si>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</si>
  <si>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</si>
  <si>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</si>
  <si>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</si>
  <si>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</si>
  <si>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</si>
  <si>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</si>
  <si>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</si>
  <si>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</si>
  <si>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</si>
  <si>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</si>
  <si>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</si>
  <si>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</si>
  <si>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</si>
  <si>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</si>
  <si>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</si>
  <si>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</si>
  <si>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</si>
  <si>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</si>
  <si>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</si>
  <si>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</si>
  <si>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</si>
  <si>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</si>
  <si>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</si>
  <si>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</si>
  <si>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</si>
  <si>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</si>
  <si>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</si>
  <si>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</si>
  <si>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</si>
  <si>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</si>
  <si>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</si>
  <si>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</si>
  <si>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</si>
  <si>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</si>
  <si>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</si>
  <si>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</si>
  <si>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</si>
  <si>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</si>
  <si>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</si>
  <si>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</si>
  <si>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</si>
  <si>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</si>
  <si>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</si>
  <si>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</si>
  <si>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</si>
  <si>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</si>
  <si>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</si>
  <si>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</si>
  <si>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</si>
  <si>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</si>
  <si>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</si>
  <si>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</si>
  <si>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</si>
  <si>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</si>
  <si>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</si>
  <si>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</si>
  <si>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</si>
  <si>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</si>
  <si>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</si>
  <si>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</si>
  <si>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</si>
  <si>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</si>
  <si>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</si>
  <si>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</si>
  <si>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</si>
  <si>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</si>
  <si>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</si>
  <si>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</si>
  <si>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</si>
  <si>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</si>
  <si>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</si>
  <si>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</si>
  <si>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</si>
  <si>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</si>
  <si>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</si>
  <si>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</si>
  <si>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</si>
  <si>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</si>
  <si>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</si>
  <si>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</si>
  <si>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</si>
  <si>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</si>
  <si>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</si>
  <si>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</si>
  <si>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</si>
  <si>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</si>
  <si>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</si>
  <si>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</si>
  <si>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</si>
  <si>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</si>
  <si>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</si>
  <si>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</si>
  <si>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</si>
  <si>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</si>
  <si>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</si>
  <si>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</si>
  <si>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</si>
  <si>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</si>
  <si>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</si>
  <si>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</si>
  <si>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</si>
  <si>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</si>
  <si>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</si>
  <si>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</si>
  <si>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</si>
  <si>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</si>
  <si>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</si>
  <si>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</si>
  <si>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</si>
  <si>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</si>
  <si>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</si>
  <si>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</si>
  <si>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</si>
  <si>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</si>
  <si>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</si>
  <si>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</si>
  <si>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</si>
  <si>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</si>
  <si>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</si>
  <si>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</si>
  <si>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</si>
  <si>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</si>
  <si>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</si>
  <si>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</si>
  <si>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</si>
  <si>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</si>
  <si>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</si>
  <si>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</si>
  <si>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</si>
  <si>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</si>
  <si>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</si>
  <si>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</si>
  <si>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</si>
  <si>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</si>
  <si>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</si>
  <si>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</si>
  <si>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</si>
  <si>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</si>
  <si>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</si>
  <si>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</si>
  <si>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</si>
  <si>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</si>
  <si>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</si>
  <si>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</si>
  <si>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</si>
  <si>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</si>
  <si>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</si>
  <si>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</si>
  <si>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</si>
  <si>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</si>
  <si>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</si>
  <si>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</si>
  <si>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</si>
  <si>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</si>
  <si>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</si>
  <si>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</si>
  <si>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</si>
  <si>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</si>
  <si>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</si>
  <si>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</si>
  <si>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</si>
  <si>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</si>
  <si>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</si>
  <si>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</si>
  <si>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</si>
  <si>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</si>
  <si>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</si>
  <si>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</si>
  <si>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</si>
  <si>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</si>
  <si>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</si>
  <si>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</si>
  <si>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</si>
  <si>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</si>
  <si>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</si>
  <si>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</si>
  <si>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</si>
  <si>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</si>
  <si>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</si>
  <si>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</si>
  <si>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</si>
  <si>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</si>
  <si>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</si>
  <si>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</si>
  <si>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</si>
  <si>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</si>
  <si>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</si>
  <si>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</si>
  <si>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</si>
  <si>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</si>
  <si>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</si>
  <si>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</si>
  <si>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</si>
  <si>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</si>
  <si>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</si>
  <si>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</si>
  <si>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</si>
  <si>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</si>
  <si>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</si>
  <si>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</si>
  <si>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</si>
  <si>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</si>
  <si>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</si>
  <si>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</si>
  <si>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</si>
  <si>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</si>
  <si>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</si>
  <si>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</si>
  <si>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</si>
  <si>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</si>
  <si>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</si>
  <si>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</si>
  <si>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</si>
  <si>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</si>
  <si>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</si>
  <si>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</si>
  <si>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</si>
  <si>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</si>
  <si>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</si>
  <si>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</si>
  <si>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</si>
  <si>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</si>
  <si>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</si>
  <si>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</si>
  <si>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</si>
  <si>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</si>
  <si>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</si>
  <si>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</si>
  <si>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</si>
  <si>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</si>
  <si>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</si>
  <si>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</si>
  <si>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</si>
  <si>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</si>
  <si>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</si>
  <si>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</si>
  <si>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</si>
  <si>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</si>
  <si>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</si>
  <si>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</si>
  <si>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</si>
  <si>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</si>
  <si>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</si>
  <si>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</si>
  <si>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</si>
  <si>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</si>
  <si>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</si>
  <si>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</si>
  <si>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</si>
  <si>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</si>
  <si>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</si>
  <si>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</si>
  <si>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</si>
  <si>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</si>
  <si>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</si>
  <si>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</si>
  <si>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</si>
  <si>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</si>
  <si>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</si>
  <si>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</si>
  <si>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</si>
  <si>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</si>
  <si>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</si>
  <si>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</si>
  <si>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</si>
  <si>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</si>
  <si>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</si>
  <si>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</si>
  <si>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</si>
  <si>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</si>
  <si>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</si>
  <si>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</si>
  <si>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</si>
  <si>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</si>
  <si>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</si>
  <si>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</si>
  <si>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</si>
  <si>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</si>
  <si>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</si>
  <si>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</si>
  <si>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</si>
  <si>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</si>
  <si>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</si>
  <si>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</si>
  <si>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</si>
  <si>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</si>
  <si>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</si>
  <si>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</si>
  <si>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</si>
  <si>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</si>
  <si>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</si>
  <si>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</si>
  <si>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</si>
  <si>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</si>
  <si>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</si>
  <si>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</si>
  <si>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</si>
  <si>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</si>
  <si>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</si>
  <si>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</si>
  <si>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</si>
  <si>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</si>
  <si>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</si>
  <si>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</si>
  <si>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</si>
  <si>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</si>
  <si>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</si>
  <si>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</si>
  <si>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</si>
  <si>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</si>
  <si>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</si>
  <si>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</si>
  <si>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</si>
  <si>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</si>
  <si>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</si>
  <si>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</si>
  <si>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</si>
  <si>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</si>
  <si>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</si>
  <si>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</si>
  <si>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</si>
  <si>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</si>
  <si>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</si>
  <si>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</si>
  <si>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</si>
  <si>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</si>
  <si>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</si>
  <si>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</si>
  <si>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</si>
  <si>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</si>
  <si>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</si>
  <si>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</si>
  <si>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</si>
  <si>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</si>
  <si>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</si>
  <si>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</si>
  <si>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</si>
  <si>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</si>
  <si>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</si>
  <si>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</si>
  <si>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</si>
  <si>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</si>
  <si>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</si>
  <si>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</si>
  <si>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</si>
  <si>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</si>
  <si>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</si>
  <si>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</si>
  <si>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</si>
  <si>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</si>
  <si>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</si>
  <si>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</si>
  <si>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</si>
  <si>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</si>
  <si>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</si>
  <si>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</si>
  <si>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</si>
  <si>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</si>
  <si>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</si>
  <si>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</si>
  <si>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</si>
  <si>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</si>
  <si>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</si>
  <si>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</si>
  <si>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</si>
  <si>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</si>
  <si>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</si>
  <si>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</si>
  <si>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</si>
  <si>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</si>
  <si>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</si>
  <si>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</si>
  <si>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</si>
  <si>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</si>
  <si>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</si>
  <si>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</si>
  <si>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</si>
  <si>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</si>
  <si>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</si>
  <si>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</si>
  <si>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</si>
  <si>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</si>
  <si>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</si>
  <si>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</si>
  <si>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</si>
  <si>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</si>
  <si>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</si>
  <si>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</si>
  <si>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</si>
  <si>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</si>
  <si>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</si>
  <si>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</si>
  <si>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</si>
  <si>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</si>
  <si>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</si>
  <si>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</si>
  <si>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</si>
  <si>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</si>
  <si>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</si>
  <si>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</si>
  <si>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</si>
  <si>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</si>
  <si>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</si>
  <si>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</si>
  <si>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</si>
  <si>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</si>
  <si>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</si>
  <si>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</si>
  <si>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</si>
  <si>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</si>
  <si>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</si>
  <si>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</si>
  <si>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</si>
  <si>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</si>
  <si>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</si>
  <si>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</si>
  <si>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</si>
  <si>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</si>
  <si>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</si>
  <si>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</si>
  <si>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</si>
  <si>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</si>
  <si>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</si>
  <si>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</si>
  <si>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</si>
  <si>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</si>
  <si>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</si>
  <si>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</si>
  <si>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</si>
  <si>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</si>
  <si>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</si>
  <si>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</si>
  <si>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</si>
  <si>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</si>
  <si>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</si>
  <si>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</si>
  <si>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</si>
  <si>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</si>
  <si>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</si>
  <si>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</si>
  <si>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</si>
  <si>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</si>
  <si>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</si>
  <si>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</si>
  <si>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</si>
  <si>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</si>
  <si>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</si>
  <si>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</si>
  <si>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</si>
  <si>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</si>
  <si>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</si>
  <si>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</si>
  <si>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</si>
  <si>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</si>
  <si>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</si>
  <si>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</si>
  <si>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</si>
  <si>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</si>
  <si>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</si>
  <si>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</si>
  <si>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</si>
  <si>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</si>
  <si>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</si>
  <si>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</si>
  <si>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</si>
  <si>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</si>
  <si>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</si>
  <si>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</si>
  <si>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</si>
  <si>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</si>
  <si>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</si>
  <si>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</si>
  <si>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</si>
  <si>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</si>
  <si>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</si>
  <si>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</si>
  <si>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</si>
  <si>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</si>
  <si>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</si>
  <si>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</si>
  <si>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</si>
  <si>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</si>
  <si>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</si>
  <si>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</si>
  <si>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</si>
  <si>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</si>
  <si>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</si>
  <si>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</si>
  <si>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</si>
  <si>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</si>
  <si>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</si>
  <si>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</si>
  <si>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</si>
  <si>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</si>
  <si>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</si>
  <si>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</si>
  <si>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</si>
  <si>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</si>
  <si>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</si>
  <si>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</si>
  <si>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</si>
  <si>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</si>
  <si>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</si>
  <si>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</si>
  <si>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</si>
  <si>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</si>
  <si>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</si>
  <si>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</si>
  <si>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</si>
  <si>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</si>
  <si>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</si>
  <si>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</si>
  <si>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</si>
  <si>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</si>
  <si>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</si>
  <si>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</si>
  <si>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</si>
  <si>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</si>
  <si>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</si>
  <si>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</si>
  <si>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</si>
  <si>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</si>
  <si>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</si>
  <si>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</si>
  <si>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</si>
  <si>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</si>
  <si>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</si>
  <si>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</si>
  <si>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</si>
  <si>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</si>
  <si>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</si>
  <si>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</si>
  <si>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</si>
  <si>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</si>
  <si>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</si>
  <si>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</si>
  <si>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</si>
  <si>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</si>
  <si>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</si>
  <si>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</si>
  <si>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</si>
  <si>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</si>
  <si>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</si>
  <si>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</si>
  <si>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</si>
  <si>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</si>
  <si>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</si>
  <si>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</si>
  <si>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</si>
  <si>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</si>
  <si>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</si>
  <si>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</si>
  <si>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</si>
  <si>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</si>
  <si>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</si>
  <si>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</si>
  <si>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</si>
  <si>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</si>
  <si>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</si>
  <si>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</si>
  <si>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</si>
  <si>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</si>
  <si>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</si>
  <si>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</si>
  <si>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</si>
  <si>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</si>
  <si>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</si>
  <si>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</si>
  <si>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</si>
  <si>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</si>
  <si>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</si>
  <si>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</si>
  <si>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</si>
  <si>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</si>
  <si>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</si>
  <si>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</si>
  <si>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</si>
  <si>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</si>
  <si>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</si>
  <si>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</si>
  <si>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</si>
  <si>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</si>
  <si>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</si>
  <si>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</si>
  <si>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</si>
  <si>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</si>
  <si>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</si>
  <si>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</si>
  <si>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</si>
  <si>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</si>
  <si>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</si>
  <si>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</si>
  <si>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</si>
  <si>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</si>
  <si>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</si>
  <si>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</si>
  <si>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</si>
  <si>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</si>
  <si>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</si>
  <si>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</si>
  <si>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</si>
  <si>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</si>
  <si>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</si>
  <si>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</si>
  <si>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</si>
  <si>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</si>
  <si>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</si>
  <si>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</si>
  <si>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</si>
  <si>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</si>
  <si>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</si>
  <si>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</si>
  <si>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</si>
  <si>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</si>
  <si>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</si>
  <si>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</si>
  <si>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</si>
  <si>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</si>
  <si>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</si>
  <si>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</si>
  <si>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</si>
  <si>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</si>
  <si>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</si>
  <si>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</si>
  <si>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</si>
  <si>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</si>
  <si>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</si>
  <si>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</si>
  <si>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</si>
  <si>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</si>
  <si>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</si>
  <si>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</si>
  <si>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</si>
  <si>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</si>
  <si>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</si>
  <si>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</si>
  <si>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</si>
  <si>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</si>
  <si>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</si>
  <si>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</si>
  <si>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</si>
  <si>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</si>
  <si>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</si>
  <si>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</si>
  <si>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</si>
  <si>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</si>
  <si>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</si>
  <si>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</si>
  <si>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</si>
  <si>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</si>
  <si>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</si>
  <si>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</si>
  <si>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</si>
  <si>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</si>
  <si>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</si>
  <si>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</si>
  <si>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</si>
  <si>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</si>
  <si>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</si>
  <si>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</si>
  <si>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</si>
  <si>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</si>
  <si>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</si>
  <si>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</si>
  <si>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</si>
  <si>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</si>
  <si>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</si>
  <si>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</si>
  <si>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</si>
  <si>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</si>
  <si>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</si>
  <si>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</si>
  <si>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</si>
  <si>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</si>
  <si>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</si>
  <si>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</si>
  <si>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</si>
  <si>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</si>
  <si>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</si>
  <si>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</si>
  <si>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</si>
  <si>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</si>
  <si>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</si>
  <si>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</si>
  <si>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</si>
  <si>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</si>
  <si>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</si>
  <si>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</si>
  <si>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</si>
  <si>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</si>
  <si>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</si>
  <si>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</si>
  <si>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</si>
  <si>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</si>
  <si>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</si>
  <si>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</si>
  <si>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</si>
  <si>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</si>
  <si>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</si>
  <si>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</si>
  <si>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</si>
  <si>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</si>
  <si>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</si>
  <si>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</si>
  <si>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</si>
  <si>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</si>
  <si>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</si>
  <si>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</si>
  <si>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</si>
  <si>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</si>
  <si>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</si>
  <si>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</si>
  <si>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</si>
  <si>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</si>
  <si>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</si>
  <si>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</si>
  <si>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</si>
  <si>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</si>
  <si>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</si>
  <si>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</si>
  <si>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</si>
  <si>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</si>
  <si>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</si>
  <si>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</si>
  <si>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</si>
  <si>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</si>
  <si>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</si>
  <si>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</si>
  <si>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</si>
  <si>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</si>
  <si>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</si>
  <si>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</si>
  <si>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</si>
  <si>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</si>
  <si>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</si>
  <si>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</si>
  <si>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</si>
  <si>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</si>
  <si>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</si>
  <si>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</si>
  <si>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</si>
  <si>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</si>
  <si>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</si>
  <si>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</si>
  <si>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</si>
  <si>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</si>
  <si>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</si>
  <si>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</si>
  <si>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</si>
  <si>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</si>
  <si>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</si>
  <si>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</si>
  <si>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</si>
  <si>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</si>
  <si>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</si>
  <si>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</si>
  <si>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</si>
  <si>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</si>
  <si>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</si>
  <si>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</si>
  <si>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</si>
  <si>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</si>
  <si>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</si>
  <si>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</si>
  <si>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</si>
  <si>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</si>
  <si>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</si>
  <si>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</si>
  <si>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</si>
  <si>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</si>
  <si>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</si>
  <si>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</si>
  <si>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</si>
  <si>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</si>
  <si>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</si>
  <si>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</si>
  <si>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</si>
  <si>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</si>
  <si>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</si>
  <si>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</si>
  <si>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</si>
  <si>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</si>
  <si>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</si>
  <si>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</si>
  <si>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</si>
  <si>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</si>
  <si>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</si>
  <si>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</si>
  <si>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</si>
  <si>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</si>
  <si>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</si>
  <si>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</si>
  <si>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</si>
  <si>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</si>
  <si>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</si>
  <si>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</si>
  <si>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</si>
  <si>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</si>
  <si>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</si>
  <si>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</si>
  <si>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</si>
  <si>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</si>
  <si>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</si>
  <si>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</si>
  <si>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</si>
  <si>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</si>
  <si>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</si>
  <si>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</si>
  <si>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</si>
  <si>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</si>
  <si>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</si>
  <si>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</si>
  <si>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</si>
  <si>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</si>
  <si>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</si>
  <si>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</si>
  <si>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</si>
  <si>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</si>
  <si>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</si>
  <si>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</si>
  <si>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</si>
  <si>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</si>
  <si>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</si>
  <si>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</si>
  <si>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</si>
  <si>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</si>
  <si>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</si>
  <si>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</si>
  <si>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</si>
  <si>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</si>
  <si>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</si>
  <si>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</si>
  <si>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</si>
  <si>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</si>
  <si>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</si>
  <si>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</si>
  <si>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</si>
  <si>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</si>
  <si>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</si>
  <si>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</si>
  <si>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</si>
  <si>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</si>
  <si>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</si>
  <si>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</si>
  <si>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</si>
  <si>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</si>
  <si>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</si>
  <si>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</si>
  <si>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</si>
  <si>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</si>
  <si>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</si>
  <si>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</si>
  <si>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</si>
  <si>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</si>
  <si>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</si>
  <si>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</si>
  <si>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</si>
  <si>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</si>
  <si>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</si>
  <si>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</si>
  <si>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</si>
  <si>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</si>
  <si>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</si>
  <si>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</si>
  <si>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</si>
  <si>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</si>
  <si>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</si>
  <si>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</si>
  <si>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</si>
  <si>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</si>
  <si>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</si>
  <si>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</si>
  <si>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</si>
  <si>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</si>
  <si>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</si>
  <si>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</si>
  <si>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</si>
  <si>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</si>
  <si>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</si>
  <si>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</si>
  <si>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</si>
  <si>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</si>
  <si>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</si>
  <si>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</si>
  <si>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</si>
  <si>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</si>
  <si>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</si>
  <si>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</si>
  <si>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</si>
  <si>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</si>
  <si>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</si>
  <si>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</si>
  <si>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</si>
  <si>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</si>
  <si>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</si>
  <si>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</si>
  <si>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</si>
  <si>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</si>
  <si>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</si>
  <si>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</si>
  <si>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</si>
  <si>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</si>
  <si>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</si>
  <si>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</si>
  <si>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</si>
  <si>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</si>
  <si>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</si>
  <si>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</si>
  <si>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</si>
  <si>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</si>
  <si>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</si>
  <si>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</si>
  <si>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</si>
  <si>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</si>
  <si>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</si>
  <si>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</si>
  <si>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</si>
  <si>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</si>
  <si>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</si>
  <si>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</si>
  <si>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</si>
  <si>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</si>
  <si>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</si>
  <si>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</si>
  <si>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</si>
  <si>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</si>
  <si>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</si>
  <si>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</si>
  <si>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</si>
  <si>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</si>
  <si>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</si>
  <si>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</si>
  <si>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</si>
  <si>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</si>
  <si>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</si>
  <si>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</si>
  <si>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</si>
  <si>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</si>
  <si>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</si>
  <si>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</si>
  <si>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</si>
  <si>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</si>
  <si>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</si>
  <si>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</si>
  <si>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</si>
  <si>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</si>
  <si>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</si>
  <si>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</si>
  <si>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</si>
  <si>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</si>
  <si>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</si>
  <si>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</si>
  <si>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</si>
  <si>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</si>
  <si>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</si>
  <si>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</si>
  <si>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</si>
  <si>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</si>
  <si>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</si>
  <si>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</si>
  <si>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</si>
  <si>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</si>
  <si>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</si>
  <si>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</si>
  <si>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</si>
  <si>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</si>
  <si>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</si>
  <si>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</si>
  <si>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</si>
  <si>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</si>
  <si>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</si>
  <si>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</si>
  <si>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</si>
  <si>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</si>
  <si>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</si>
  <si>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</si>
  <si>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</si>
  <si>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</si>
  <si>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</si>
  <si>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</si>
  <si>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</si>
  <si>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</si>
  <si>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</si>
  <si>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</si>
  <si>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</si>
  <si>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</si>
  <si>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</si>
  <si>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</si>
  <si>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</si>
  <si>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</si>
  <si>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</si>
  <si>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</si>
  <si>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</si>
  <si>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</si>
  <si>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</si>
  <si>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</si>
  <si>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</si>
  <si>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</si>
  <si>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</si>
  <si>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</si>
  <si>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</si>
  <si>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</si>
  <si>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</si>
  <si>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</si>
  <si>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</si>
  <si>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</si>
  <si>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</si>
  <si>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</si>
  <si>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</si>
  <si>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</si>
  <si>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</si>
  <si>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</si>
  <si>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</si>
  <si>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</si>
  <si>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</si>
  <si>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</si>
  <si>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</si>
  <si>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</si>
  <si>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</si>
  <si>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</si>
  <si>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</si>
  <si>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</si>
  <si>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</si>
  <si>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</si>
  <si>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</si>
  <si>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</si>
  <si>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</si>
  <si>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</si>
  <si>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</si>
  <si>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</si>
  <si>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</si>
  <si>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</si>
  <si>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</si>
  <si>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</si>
  <si>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</si>
  <si>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</si>
  <si>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</si>
  <si>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</si>
  <si>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</si>
  <si>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</si>
  <si>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</si>
  <si>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</si>
  <si>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</si>
  <si>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</si>
  <si>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</si>
  <si>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</si>
  <si>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</si>
  <si>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</si>
  <si>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</si>
  <si>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</si>
  <si>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</si>
  <si>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</si>
  <si>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</si>
  <si>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</si>
  <si>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</si>
  <si>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</si>
  <si>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</si>
  <si>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</si>
  <si>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</si>
  <si>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</si>
  <si>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</si>
  <si>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</si>
  <si>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</si>
  <si>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</si>
  <si>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</si>
  <si>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</si>
  <si>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</si>
  <si>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</si>
  <si>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</si>
  <si>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</si>
  <si>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</si>
  <si>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</si>
  <si>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</si>
  <si>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</si>
  <si>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</si>
  <si>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</si>
  <si>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</si>
  <si>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</si>
  <si>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</si>
  <si>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</si>
  <si>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</si>
  <si>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</si>
  <si>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</si>
  <si>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</si>
  <si>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</si>
  <si>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</si>
  <si>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</si>
  <si>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</si>
  <si>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</si>
  <si>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</si>
  <si>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</si>
  <si>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</si>
  <si>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</si>
  <si>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</si>
  <si>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</si>
  <si>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</si>
  <si>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</si>
  <si>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</si>
  <si>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</si>
  <si>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</si>
  <si>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</si>
  <si>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</si>
  <si>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</si>
  <si>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</si>
  <si>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</si>
  <si>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</si>
  <si>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</si>
  <si>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</si>
  <si>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</si>
  <si>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</si>
  <si>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</si>
  <si>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</si>
  <si>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</si>
  <si>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</si>
  <si>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</si>
  <si>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</si>
  <si>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</si>
  <si>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</si>
  <si>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</si>
  <si>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</si>
  <si>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</si>
  <si>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</si>
  <si>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</si>
  <si>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</si>
  <si>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</si>
  <si>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</si>
  <si>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</si>
  <si>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</si>
  <si>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</si>
  <si>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</si>
  <si>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</si>
  <si>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</si>
  <si>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</si>
  <si>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</si>
  <si>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</si>
  <si>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</si>
  <si>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</si>
  <si>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</si>
  <si>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</si>
  <si>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</si>
  <si>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</si>
  <si>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</si>
  <si>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</si>
  <si>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</si>
  <si>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</si>
  <si>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</si>
  <si>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</si>
  <si>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</si>
  <si>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</si>
  <si>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</si>
  <si>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</si>
  <si>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</si>
  <si>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</si>
  <si>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</si>
  <si>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</si>
  <si>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</si>
  <si>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</si>
  <si>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</si>
  <si>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</si>
  <si>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</si>
  <si>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</si>
  <si>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</si>
  <si>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</si>
  <si>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</si>
  <si>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</si>
  <si>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</si>
  <si>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</si>
  <si>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</si>
  <si>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</si>
  <si>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</si>
  <si>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</si>
  <si>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</si>
  <si>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</si>
  <si>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</si>
  <si>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</si>
  <si>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</si>
  <si>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</si>
  <si>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</si>
  <si>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</si>
  <si>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</si>
  <si>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</si>
  <si>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</si>
  <si>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</si>
  <si>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</si>
  <si>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</si>
  <si>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</si>
  <si>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</si>
  <si>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</si>
  <si>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</si>
  <si>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</si>
  <si>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</si>
  <si>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</si>
  <si>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</si>
  <si>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</si>
  <si>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</si>
  <si>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</si>
  <si>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</si>
  <si>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</si>
  <si>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</si>
  <si>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</si>
  <si>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</si>
  <si>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</si>
  <si>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</si>
  <si>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</si>
  <si>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</si>
  <si>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</si>
  <si>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</si>
  <si>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</si>
  <si>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</si>
  <si>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</si>
  <si>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</si>
  <si>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</si>
  <si>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</si>
  <si>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</si>
  <si>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</si>
  <si>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</si>
  <si>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</si>
  <si>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</si>
  <si>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</si>
  <si>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</si>
  <si>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</si>
  <si>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</si>
  <si>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</si>
  <si>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</si>
  <si>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</si>
  <si>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</si>
  <si>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</si>
  <si>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</si>
  <si>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</si>
  <si>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</si>
  <si>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</si>
  <si>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</si>
  <si>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</si>
  <si>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</si>
  <si>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</si>
  <si>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</si>
  <si>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</si>
  <si>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</si>
  <si>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</si>
  <si>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</si>
  <si>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</si>
  <si>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</si>
  <si>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</si>
  <si>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</si>
  <si>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</si>
  <si>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</si>
  <si>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</si>
  <si>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</si>
  <si>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</si>
  <si>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</si>
  <si>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</si>
  <si>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</si>
  <si>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</si>
  <si>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</si>
  <si>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</si>
  <si>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</si>
  <si>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</si>
  <si>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</si>
  <si>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</si>
  <si>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</si>
  <si>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</si>
  <si>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</si>
  <si>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</si>
  <si>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</si>
  <si>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</si>
  <si>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</si>
  <si>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</si>
  <si>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</si>
  <si>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</si>
  <si>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</si>
  <si>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</si>
  <si>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</si>
  <si>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</si>
  <si>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</si>
  <si>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</si>
  <si>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</si>
  <si>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</si>
  <si>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</si>
  <si>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</si>
  <si>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</si>
  <si>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</si>
  <si>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</si>
  <si>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</si>
  <si>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</si>
  <si>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</si>
  <si>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</si>
  <si>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</si>
  <si>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</si>
  <si>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</si>
  <si>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</si>
  <si>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</si>
  <si>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</si>
  <si>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</si>
  <si>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</si>
  <si>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</si>
  <si>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</si>
  <si>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</si>
  <si>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</si>
  <si>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</si>
  <si>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</si>
  <si>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</si>
  <si>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</si>
  <si>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</si>
  <si>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</si>
  <si>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</si>
  <si>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</si>
  <si>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</si>
  <si>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</si>
  <si>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</si>
  <si>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</si>
  <si>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</si>
  <si>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</si>
  <si>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</si>
  <si>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</si>
  <si>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</si>
  <si>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</si>
  <si>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</si>
  <si>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</si>
  <si>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</si>
  <si>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</si>
  <si>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</si>
  <si>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</si>
  <si>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</si>
  <si>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</si>
  <si>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</si>
  <si>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</si>
  <si>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</si>
  <si>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</si>
  <si>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</si>
  <si>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</si>
  <si>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</si>
  <si>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</si>
  <si>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</si>
  <si>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</si>
  <si>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</si>
  <si>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</si>
  <si>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</si>
  <si>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</si>
  <si>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</si>
  <si>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</si>
  <si>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</si>
  <si>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</si>
  <si>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</si>
  <si>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</si>
  <si>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</si>
  <si>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</si>
  <si>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</si>
  <si>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</si>
  <si>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</si>
  <si>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</si>
  <si>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</si>
  <si>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</si>
  <si>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</si>
  <si>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</si>
  <si>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</si>
  <si>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</si>
  <si>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</si>
  <si>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</si>
  <si>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</si>
  <si>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</si>
  <si>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</si>
  <si>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</si>
  <si>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</si>
  <si>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</si>
  <si>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</si>
  <si>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</si>
  <si>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</si>
  <si>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</si>
  <si>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</si>
  <si>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</si>
  <si>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</si>
  <si>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</si>
  <si>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</si>
  <si>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</si>
  <si>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</si>
  <si>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</si>
  <si>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</si>
  <si>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</si>
  <si>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</si>
  <si>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</si>
  <si>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</si>
  <si>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</si>
  <si>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</si>
  <si>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</si>
  <si>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</si>
  <si>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</si>
  <si>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</si>
  <si>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</si>
  <si>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</si>
  <si>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</si>
  <si>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</si>
  <si>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</si>
  <si>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</si>
  <si>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</si>
  <si>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</si>
  <si>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</si>
  <si>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</si>
  <si>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</si>
  <si>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</si>
  <si>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</si>
  <si>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</si>
  <si>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</si>
  <si>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</si>
  <si>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</si>
  <si>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</si>
  <si>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</si>
  <si>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</si>
  <si>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</si>
  <si>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</si>
  <si>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</si>
  <si>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</si>
  <si>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</si>
  <si>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</si>
  <si>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</si>
  <si>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</si>
  <si>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</si>
  <si>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</si>
  <si>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</si>
  <si>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</si>
  <si>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</si>
  <si>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</si>
  <si>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</si>
  <si>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</si>
  <si>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</si>
  <si>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</si>
  <si>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</si>
  <si>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</si>
  <si>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</si>
  <si>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</si>
  <si>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</si>
  <si>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</si>
  <si>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</si>
  <si>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</si>
  <si>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</si>
  <si>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</si>
  <si>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</si>
  <si>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</si>
  <si>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</si>
  <si>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</si>
  <si>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</si>
  <si>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</si>
  <si>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</si>
  <si>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</si>
  <si>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</si>
  <si>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</si>
  <si>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</si>
  <si>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</si>
  <si>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</si>
  <si>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</si>
  <si>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</si>
  <si>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</si>
  <si>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</si>
  <si>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</si>
  <si>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</si>
  <si>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</si>
  <si>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</si>
  <si>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</si>
  <si>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</si>
  <si>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</si>
  <si>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</si>
  <si>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</si>
  <si>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</si>
  <si>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</si>
  <si>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</si>
  <si>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</si>
  <si>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</si>
  <si>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</si>
  <si>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</si>
  <si>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</si>
  <si>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</si>
  <si>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</si>
  <si>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</si>
  <si>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</si>
  <si>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</si>
  <si>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</si>
  <si>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</si>
  <si>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</si>
  <si>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</si>
  <si>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</si>
  <si>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</si>
  <si>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</si>
  <si>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</si>
  <si>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</si>
  <si>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</si>
  <si>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</si>
  <si>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</si>
  <si>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</si>
  <si>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</si>
  <si>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</si>
  <si>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</si>
  <si>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</si>
  <si>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</si>
  <si>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</si>
  <si>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</si>
  <si>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</si>
  <si>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</si>
  <si>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</si>
  <si>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</si>
  <si>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</si>
  <si>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</si>
  <si>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</si>
  <si>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</si>
  <si>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</si>
  <si>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</si>
  <si>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</si>
  <si>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</si>
  <si>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</si>
  <si>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</si>
  <si>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</si>
  <si>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</si>
  <si>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</si>
  <si>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</si>
  <si>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</si>
  <si>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</si>
  <si>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</si>
  <si>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</si>
  <si>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</si>
  <si>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</si>
  <si>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</si>
  <si>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</si>
  <si>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</si>
  <si>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</si>
  <si>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</si>
  <si>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</si>
  <si>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</si>
  <si>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</si>
  <si>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</si>
  <si>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</si>
  <si>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</si>
  <si>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</si>
  <si>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</si>
  <si>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</si>
  <si>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</si>
  <si>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</si>
  <si>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</si>
  <si>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</si>
  <si>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</si>
  <si>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</si>
  <si>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</si>
  <si>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</si>
  <si>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</si>
  <si>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</si>
  <si>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</si>
  <si>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</si>
  <si>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</si>
  <si>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</si>
  <si>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</si>
  <si>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</si>
  <si>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</si>
  <si>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</si>
  <si>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</si>
  <si>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</si>
  <si>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</si>
  <si>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</si>
  <si>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</si>
  <si>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</si>
  <si>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</si>
  <si>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</si>
  <si>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</si>
  <si>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</si>
  <si>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</si>
  <si>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</si>
  <si>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</si>
  <si>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</si>
  <si>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</si>
  <si>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</si>
  <si>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</si>
  <si>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</si>
  <si>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</si>
  <si>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</si>
  <si>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</si>
  <si>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</si>
  <si>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</si>
  <si>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</si>
  <si>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</si>
  <si>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</si>
  <si>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</si>
  <si>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</si>
  <si>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</si>
  <si>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</si>
  <si>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</si>
  <si>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</si>
  <si>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</si>
  <si>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</si>
  <si>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</si>
  <si>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</si>
  <si>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</si>
  <si>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</si>
  <si>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</si>
  <si>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</si>
  <si>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</si>
  <si>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</si>
  <si>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</si>
  <si>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</si>
  <si>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</si>
  <si>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</si>
  <si>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</si>
  <si>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</si>
  <si>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</si>
  <si>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</si>
  <si>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</si>
  <si>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</si>
  <si>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</si>
  <si>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</si>
  <si>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</si>
  <si>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</si>
  <si>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</si>
  <si>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</si>
  <si>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</si>
  <si>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</si>
  <si>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</si>
  <si>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</si>
  <si>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</si>
  <si>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</si>
  <si>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</si>
  <si>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</si>
  <si>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</si>
  <si>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</si>
  <si>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</si>
  <si>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</si>
  <si>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</si>
  <si>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</si>
  <si>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</si>
  <si>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</si>
  <si>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</si>
  <si>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</si>
  <si>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</si>
  <si>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</si>
  <si>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</si>
  <si>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</si>
  <si>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</si>
  <si>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</si>
  <si>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</si>
  <si>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</si>
  <si>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</si>
  <si>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</si>
  <si>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</si>
  <si>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</si>
  <si>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</si>
  <si>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</si>
  <si>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</si>
  <si>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</si>
  <si>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</si>
  <si>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</si>
  <si>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</si>
  <si>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</si>
  <si>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</si>
  <si>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</si>
  <si>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</si>
  <si>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</si>
  <si>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</si>
  <si>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</si>
  <si>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</si>
  <si>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</si>
  <si>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</si>
  <si>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</si>
  <si>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</si>
  <si>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</si>
  <si>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</si>
  <si>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</si>
  <si>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</si>
  <si>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</si>
  <si>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</si>
  <si>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</si>
  <si>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</si>
  <si>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</si>
  <si>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</si>
  <si>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</si>
  <si>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</si>
  <si>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</si>
  <si>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</si>
  <si>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</si>
  <si>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</si>
  <si>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</si>
  <si>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</si>
  <si>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</si>
  <si>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</si>
  <si>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</si>
  <si>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</si>
  <si>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</si>
  <si>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</si>
  <si>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</si>
  <si>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</si>
  <si>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</si>
  <si>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</si>
  <si>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</si>
  <si>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</si>
  <si>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</si>
  <si>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</si>
  <si>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</si>
  <si>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</si>
  <si>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</si>
  <si>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</si>
  <si>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</si>
  <si>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</si>
  <si>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</si>
  <si>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</si>
  <si>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</si>
  <si>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</si>
  <si>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</si>
  <si>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</si>
  <si>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</si>
  <si>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</si>
  <si>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</si>
  <si>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</si>
  <si>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</si>
  <si>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</si>
  <si>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</si>
  <si>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</si>
  <si>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</si>
  <si>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</si>
  <si>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</si>
  <si>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</si>
  <si>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</si>
  <si>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</si>
  <si>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</si>
  <si>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</si>
  <si>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</si>
  <si>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</si>
  <si>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</si>
  <si>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</si>
  <si>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</si>
  <si>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</si>
  <si>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</si>
  <si>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</si>
  <si>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</si>
  <si>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</si>
  <si>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</si>
  <si>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</si>
  <si>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</si>
  <si>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</si>
  <si>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</si>
  <si>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</si>
  <si>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</si>
  <si>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</si>
  <si>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</si>
  <si>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</si>
  <si>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</si>
  <si>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</si>
  <si>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</si>
  <si>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</si>
  <si>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</si>
  <si>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</si>
  <si>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</si>
  <si>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</si>
  <si>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</si>
  <si>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</si>
  <si>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</si>
  <si>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</si>
  <si>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</si>
  <si>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</si>
  <si>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</si>
  <si>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</si>
  <si>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</si>
  <si>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</si>
  <si>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</si>
  <si>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</si>
  <si>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</si>
  <si>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</si>
  <si>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</si>
  <si>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</si>
  <si>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</si>
  <si>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</si>
  <si>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</si>
  <si>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</si>
  <si>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</si>
  <si>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</si>
  <si>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</si>
  <si>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</si>
  <si>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</si>
  <si>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</si>
  <si>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</si>
  <si>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</si>
  <si>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</si>
  <si>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</si>
  <si>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</si>
  <si>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</si>
  <si>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</si>
  <si>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</si>
  <si>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</si>
  <si>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</si>
  <si>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</si>
  <si>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</si>
  <si>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</si>
  <si>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</si>
  <si>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</si>
  <si>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</si>
  <si>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</si>
  <si>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</si>
  <si>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</si>
  <si>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</si>
  <si>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</si>
  <si>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</si>
  <si>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</si>
  <si>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</si>
  <si>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</si>
  <si>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</si>
  <si>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</si>
  <si>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</si>
  <si>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</si>
  <si>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</si>
  <si>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</si>
  <si>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</si>
  <si>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</si>
  <si>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</si>
  <si>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</si>
  <si>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</si>
  <si>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</si>
  <si>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</si>
  <si>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</si>
  <si>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</si>
  <si>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</si>
  <si>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</si>
  <si>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</si>
  <si>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</si>
  <si>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</si>
  <si>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</si>
  <si>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</si>
  <si>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</si>
  <si>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</si>
  <si>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</si>
  <si>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</si>
  <si>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</si>
  <si>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</si>
  <si>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</si>
  <si>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</si>
  <si>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</si>
  <si>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</si>
  <si>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</si>
  <si>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</si>
  <si>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</si>
  <si>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</si>
  <si>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</si>
  <si>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</si>
  <si>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</si>
  <si>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</si>
  <si>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</si>
  <si>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</si>
  <si>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</si>
  <si>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</si>
  <si>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</si>
  <si>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</si>
  <si>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</si>
  <si>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</si>
  <si>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</si>
  <si>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</si>
  <si>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</si>
  <si>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</si>
  <si>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</si>
  <si>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</si>
  <si>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</si>
  <si>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</si>
  <si>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</si>
  <si>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</si>
  <si>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</si>
  <si>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</si>
  <si>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</si>
  <si>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</si>
  <si>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</si>
  <si>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</si>
  <si>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</si>
  <si>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</si>
  <si>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</si>
  <si>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</si>
  <si>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</si>
  <si>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</si>
  <si>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</si>
  <si>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</si>
  <si>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</si>
  <si>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</si>
  <si>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</si>
  <si>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</si>
  <si>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</si>
  <si>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</si>
  <si>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</si>
  <si>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</si>
  <si>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</si>
  <si>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</si>
  <si>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</si>
  <si>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</si>
  <si>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</si>
  <si>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</si>
  <si>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</si>
  <si>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</si>
  <si>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</si>
  <si>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</si>
  <si>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</si>
  <si>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</si>
  <si>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</si>
  <si>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</si>
  <si>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</si>
  <si>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</si>
  <si>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</si>
  <si>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</si>
  <si>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</si>
  <si>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</si>
  <si>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</si>
  <si>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</si>
  <si>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</si>
  <si>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</si>
  <si>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</si>
  <si>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</si>
  <si>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</si>
  <si>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</si>
  <si>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</si>
  <si>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</si>
  <si>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</si>
  <si>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</si>
  <si>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</si>
  <si>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</si>
  <si>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</si>
  <si>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</si>
  <si>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</si>
  <si>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</si>
  <si>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</si>
  <si>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</si>
  <si>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</si>
  <si>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</si>
  <si>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</si>
  <si>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</si>
  <si>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</si>
  <si>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</si>
  <si>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</si>
  <si>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</si>
  <si>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</si>
  <si>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</si>
  <si>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</si>
  <si>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</si>
  <si>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</si>
  <si>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</si>
  <si>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</si>
  <si>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</si>
  <si>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</si>
  <si>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</si>
  <si>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</si>
  <si>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</si>
  <si>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</si>
  <si>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</si>
  <si>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</si>
  <si>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</si>
  <si>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</si>
  <si>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</si>
  <si>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</si>
  <si>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</si>
  <si>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</si>
  <si>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</si>
  <si>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</si>
  <si>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</si>
  <si>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</si>
  <si>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</si>
  <si>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</si>
  <si>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</si>
  <si>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</si>
  <si>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</si>
  <si>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</si>
  <si>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</si>
  <si>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</si>
  <si>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</si>
  <si>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</si>
  <si>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</si>
  <si>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</si>
  <si>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</si>
  <si>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</si>
  <si>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</si>
  <si>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</si>
  <si>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</si>
  <si>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</si>
  <si>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</si>
  <si>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</si>
  <si>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</si>
  <si>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</si>
  <si>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</si>
  <si>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</si>
  <si>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</si>
  <si>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</si>
  <si>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</si>
  <si>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</si>
  <si>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</si>
  <si>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</si>
  <si>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</si>
  <si>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</si>
  <si>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</si>
  <si>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</si>
  <si>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</si>
  <si>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</si>
  <si>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</si>
  <si>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</si>
  <si>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</si>
  <si>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</si>
  <si>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</si>
  <si>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</si>
  <si>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</si>
  <si>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</si>
  <si>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</si>
  <si>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</si>
  <si>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</si>
  <si>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</si>
  <si>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</si>
  <si>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</si>
  <si>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</si>
  <si>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</si>
  <si>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</si>
  <si>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</si>
  <si>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</si>
  <si>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</si>
  <si>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</si>
  <si>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</si>
  <si>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</si>
  <si>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</si>
  <si>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</si>
  <si>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</si>
  <si>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</si>
  <si>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</si>
  <si>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</si>
  <si>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</si>
  <si>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</si>
  <si>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</si>
  <si>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</si>
  <si>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</si>
  <si>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</si>
  <si>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</si>
  <si>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</si>
  <si>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</si>
  <si>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</si>
  <si>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</si>
  <si>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</si>
  <si>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</si>
  <si>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</si>
  <si>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</si>
  <si>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</si>
  <si>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</si>
  <si>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</si>
  <si>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</si>
  <si>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</si>
  <si>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</si>
  <si>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</si>
  <si>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</si>
  <si>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</si>
  <si>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</si>
  <si>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</si>
  <si>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</si>
  <si>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</si>
  <si>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</si>
  <si>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</si>
  <si>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</si>
  <si>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</si>
  <si>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</si>
  <si>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</si>
  <si>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</si>
  <si>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</si>
  <si>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</si>
  <si>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</si>
  <si>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</si>
  <si>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</si>
  <si>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</si>
  <si>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</si>
  <si>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</si>
  <si>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</si>
  <si>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</si>
  <si>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</si>
  <si>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</si>
  <si>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</si>
  <si>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</si>
  <si>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</si>
  <si>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</si>
  <si>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</si>
  <si>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</si>
  <si>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</si>
  <si>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</si>
  <si>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</si>
  <si>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</si>
  <si>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</si>
  <si>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</si>
  <si>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</si>
  <si>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</si>
  <si>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</si>
  <si>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</si>
  <si>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</si>
  <si>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</si>
  <si>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</si>
  <si>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</si>
  <si>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</si>
  <si>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</si>
  <si>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</si>
  <si>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</si>
  <si>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</si>
  <si>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</si>
  <si>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</si>
  <si>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</si>
  <si>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</si>
  <si>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</si>
  <si>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</si>
  <si>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</si>
  <si>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</si>
  <si>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</si>
  <si>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</si>
  <si>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</si>
  <si>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</si>
  <si>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</si>
  <si>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</si>
  <si>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</si>
  <si>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</si>
  <si>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</si>
  <si>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</si>
  <si>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</si>
  <si>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</si>
  <si>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</si>
  <si>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</si>
  <si>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</si>
  <si>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</si>
  <si>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</si>
  <si>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</si>
  <si>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</si>
  <si>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</si>
  <si>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</si>
  <si>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</si>
  <si>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</si>
  <si>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</si>
  <si>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</si>
  <si>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</si>
  <si>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</si>
  <si>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</si>
  <si>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</si>
  <si>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</si>
  <si>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</si>
  <si>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</si>
  <si>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</si>
  <si>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</si>
  <si>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</si>
  <si>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</si>
  <si>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</si>
  <si>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</si>
  <si>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</si>
  <si>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</si>
  <si>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</si>
  <si>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</si>
  <si>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</si>
  <si>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</si>
  <si>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</si>
  <si>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</si>
  <si>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</si>
  <si>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</si>
  <si>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</si>
  <si>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</si>
  <si>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</si>
  <si>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</si>
  <si>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</si>
  <si>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</si>
  <si>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</si>
  <si>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</si>
  <si>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</si>
  <si>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</si>
  <si>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</si>
  <si>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</si>
  <si>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</si>
  <si>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</si>
  <si>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</si>
  <si>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</si>
  <si>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</si>
  <si>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</si>
  <si>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</si>
  <si>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</si>
  <si>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</si>
  <si>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</si>
  <si>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</si>
  <si>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</si>
  <si>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</si>
  <si>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</si>
  <si>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</si>
  <si>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</si>
  <si>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</si>
  <si>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</si>
  <si>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</si>
  <si>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</si>
  <si>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</si>
  <si>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</si>
  <si>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</si>
  <si>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</si>
  <si>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</si>
  <si>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</si>
  <si>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</si>
  <si>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</si>
  <si>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</si>
  <si>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</si>
  <si>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</si>
  <si>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</si>
  <si>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</si>
  <si>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</si>
  <si>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</si>
  <si>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</si>
  <si>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</si>
  <si>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</si>
  <si>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</si>
  <si>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</si>
  <si>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</si>
  <si>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</si>
  <si>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</si>
  <si>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</si>
  <si>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</si>
  <si>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</si>
  <si>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</si>
  <si>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</si>
  <si>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</si>
  <si>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</si>
  <si>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</si>
  <si>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</si>
  <si>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</si>
  <si>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</si>
  <si>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</si>
  <si>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</si>
  <si>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</si>
  <si>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</si>
  <si>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</si>
  <si>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</si>
  <si>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</si>
  <si>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</si>
  <si>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</si>
  <si>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</si>
  <si>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</si>
  <si>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</si>
  <si>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</si>
  <si>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</si>
  <si>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</si>
  <si>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</si>
  <si>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</si>
  <si>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</si>
  <si>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</si>
  <si>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</si>
  <si>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</si>
  <si>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</si>
  <si>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</si>
  <si>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</si>
  <si>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</si>
  <si>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</si>
  <si>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</si>
  <si>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</si>
  <si>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</si>
  <si>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</si>
  <si>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</si>
  <si>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</si>
  <si>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</si>
  <si>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</si>
  <si>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</si>
  <si>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</si>
  <si>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</si>
  <si>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</si>
  <si>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</si>
  <si>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</si>
  <si>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</si>
  <si>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</si>
  <si>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</si>
  <si>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</si>
  <si>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</si>
  <si>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</si>
  <si>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</si>
  <si>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</si>
  <si>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</si>
  <si>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</si>
  <si>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</si>
  <si>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</si>
  <si>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</si>
  <si>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</si>
  <si>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</si>
  <si>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</si>
  <si>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</si>
  <si>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</si>
  <si>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</si>
  <si>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</si>
  <si>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</si>
  <si>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</si>
  <si>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</si>
  <si>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</si>
  <si>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</si>
  <si>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</si>
  <si>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</si>
  <si>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</si>
  <si>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</si>
  <si>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</si>
  <si>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</si>
  <si>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</si>
  <si>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</si>
  <si>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</si>
  <si>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</si>
  <si>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</si>
  <si>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</si>
  <si>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</si>
  <si>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</si>
  <si>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</si>
  <si>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</si>
  <si>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</si>
  <si>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</si>
  <si>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</si>
  <si>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</si>
  <si>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</si>
  <si>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</si>
  <si>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</si>
  <si>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</si>
  <si>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</si>
  <si>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</si>
  <si>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</si>
  <si>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</si>
  <si>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</si>
  <si>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</si>
  <si>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</si>
  <si>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</si>
  <si>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</si>
  <si>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</si>
  <si>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</si>
  <si>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</si>
  <si>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</si>
  <si>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</si>
  <si>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</si>
  <si>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</si>
  <si>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</si>
  <si>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</si>
  <si>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</si>
  <si>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</si>
  <si>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</si>
  <si>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</si>
  <si>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</si>
  <si>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</si>
  <si>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</si>
  <si>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</si>
  <si>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</si>
  <si>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</si>
  <si>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</si>
  <si>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</si>
  <si>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</si>
  <si>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</si>
  <si>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</si>
  <si>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</si>
  <si>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</si>
  <si>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</si>
  <si>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</si>
  <si>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</si>
  <si>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</si>
  <si>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</si>
  <si>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</si>
  <si>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</si>
  <si>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</si>
  <si>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</si>
  <si>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</si>
  <si>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</si>
  <si>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</si>
  <si>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</si>
  <si>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</si>
  <si>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</si>
  <si>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</si>
  <si>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</si>
  <si>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</si>
  <si>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</si>
  <si>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</si>
  <si>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</si>
  <si>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</si>
  <si>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</si>
  <si>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</si>
  <si>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</si>
  <si>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</si>
  <si>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</si>
  <si>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</si>
  <si>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</si>
  <si>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</si>
  <si>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</si>
  <si>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</si>
  <si>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</si>
  <si>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</si>
  <si>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</si>
  <si>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</si>
  <si>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</si>
  <si>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</si>
  <si>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</si>
  <si>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</si>
  <si>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</si>
  <si>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</si>
  <si>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</si>
  <si>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</si>
  <si>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</si>
  <si>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</si>
  <si>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</si>
  <si>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</si>
  <si>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</si>
  <si>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</si>
  <si>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</si>
  <si>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</si>
  <si>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</si>
  <si>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</si>
  <si>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</si>
  <si>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</si>
  <si>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</si>
  <si>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</si>
  <si>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</si>
  <si>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</si>
  <si>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</si>
  <si>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</si>
  <si>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</si>
  <si>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</si>
  <si>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</si>
  <si>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</si>
  <si>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</si>
  <si>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</si>
  <si>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</si>
  <si>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</si>
  <si>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</si>
  <si>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</si>
  <si>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</si>
  <si>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</si>
  <si>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</si>
  <si>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</si>
  <si>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</si>
  <si>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</si>
  <si>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</si>
  <si>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</si>
  <si>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</si>
  <si>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</si>
  <si>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</si>
  <si>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</si>
  <si>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</si>
  <si>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</si>
  <si>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</si>
  <si>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</si>
  <si>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</si>
  <si>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</si>
  <si>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</si>
  <si>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</si>
  <si>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</si>
  <si>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</si>
  <si>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</si>
  <si>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</si>
  <si>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</si>
  <si>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</si>
  <si>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</si>
  <si>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</si>
  <si>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</si>
  <si>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</si>
  <si>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</si>
  <si>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</si>
  <si>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</si>
  <si>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</si>
  <si>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</si>
  <si>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</si>
  <si>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</si>
  <si>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</si>
  <si>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</si>
  <si>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</si>
  <si>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</si>
  <si>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</si>
  <si>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</si>
  <si>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</si>
  <si>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</si>
  <si>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</si>
  <si>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</si>
  <si>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</si>
  <si>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</si>
  <si>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</si>
  <si>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</si>
  <si>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</si>
  <si>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</si>
  <si>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</si>
  <si>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</si>
  <si>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</si>
  <si>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</si>
  <si>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</si>
  <si>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</si>
  <si>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</si>
  <si>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</si>
  <si>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</si>
  <si>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</si>
  <si>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</si>
  <si>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</si>
  <si>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</si>
  <si>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</si>
  <si>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</si>
  <si>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</si>
  <si>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</si>
  <si>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</si>
  <si>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</si>
  <si>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</si>
  <si>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</si>
  <si>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</si>
  <si>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</si>
  <si>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</si>
  <si>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</si>
  <si>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</si>
  <si>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</si>
  <si>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</si>
  <si>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</si>
  <si>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</si>
  <si>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</si>
  <si>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</si>
  <si>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</si>
  <si>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</si>
  <si>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</si>
  <si>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</si>
  <si>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</si>
  <si>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</si>
  <si>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</si>
  <si>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</si>
  <si>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</si>
  <si>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</si>
  <si>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</si>
  <si>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</si>
  <si>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</si>
  <si>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</si>
  <si>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</si>
  <si>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</si>
  <si>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</si>
  <si>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</si>
  <si>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</si>
  <si>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</si>
  <si>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</si>
  <si>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</si>
  <si>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</si>
  <si>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</si>
  <si>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</si>
  <si>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</si>
  <si>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</si>
  <si>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</si>
  <si>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</si>
  <si>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</si>
  <si>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</si>
  <si>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</si>
  <si>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</si>
  <si>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</si>
  <si>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</si>
  <si>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</si>
  <si>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</si>
  <si>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</si>
  <si>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</si>
  <si>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</si>
  <si>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</si>
  <si>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</si>
  <si>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</si>
  <si>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</si>
  <si>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</si>
  <si>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</si>
  <si>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</si>
  <si>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</si>
  <si>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</si>
  <si>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</si>
  <si>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</si>
  <si>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</si>
  <si>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</si>
  <si>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</si>
  <si>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</si>
  <si>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</si>
  <si>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</si>
  <si>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</si>
  <si>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</si>
  <si>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</si>
  <si>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</si>
  <si>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</si>
  <si>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</si>
  <si>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</si>
  <si>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</si>
  <si>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</si>
  <si>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</si>
  <si>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</si>
  <si>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</si>
  <si>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</si>
  <si>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</si>
  <si>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</si>
  <si>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</si>
  <si>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</si>
  <si>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</si>
  <si>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</si>
  <si>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</si>
  <si>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</si>
  <si>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</si>
  <si>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</si>
  <si>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</si>
  <si>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</si>
  <si>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</si>
  <si>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</si>
  <si>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</si>
  <si>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</si>
  <si>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</si>
  <si>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</si>
  <si>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</si>
  <si>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</si>
  <si>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</si>
  <si>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</si>
  <si>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</si>
  <si>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</si>
  <si>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</si>
  <si>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</si>
  <si>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</si>
  <si>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</si>
  <si>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</si>
  <si>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</si>
  <si>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</si>
  <si>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</si>
  <si>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</si>
  <si>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</si>
  <si>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</si>
  <si>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</si>
  <si>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</si>
  <si>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</si>
  <si>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</si>
  <si>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</si>
  <si>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</si>
  <si>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</si>
  <si>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</si>
  <si>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</si>
  <si>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</si>
  <si>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</si>
  <si>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</si>
  <si>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</si>
  <si>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</si>
  <si>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</si>
  <si>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</si>
  <si>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</si>
  <si>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</si>
  <si>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</si>
  <si>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</si>
  <si>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</si>
  <si>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</si>
  <si>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</si>
  <si>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</si>
  <si>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</si>
  <si>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</si>
  <si>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</si>
  <si>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</si>
  <si>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</si>
  <si>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</si>
  <si>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</si>
  <si>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</si>
  <si>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</si>
  <si>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</si>
  <si>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</si>
  <si>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</si>
  <si>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</si>
  <si>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</si>
  <si>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</si>
  <si>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</si>
  <si>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</si>
  <si>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</si>
  <si>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</si>
  <si>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</si>
  <si>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</si>
  <si>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</si>
  <si>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</si>
  <si>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</si>
  <si>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</si>
  <si>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</si>
  <si>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</si>
  <si>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</si>
  <si>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</si>
  <si>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</si>
  <si>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</si>
  <si>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</si>
  <si>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</si>
  <si>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</si>
  <si>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</si>
  <si>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</si>
  <si>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</si>
  <si>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</si>
  <si>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</si>
  <si>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</si>
  <si>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</si>
  <si>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</si>
  <si>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</si>
  <si>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</si>
  <si>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</si>
  <si>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</si>
  <si>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</si>
  <si>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</si>
  <si>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</si>
  <si>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</si>
  <si>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</si>
  <si>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</si>
  <si>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</si>
  <si>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</si>
  <si>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</si>
  <si>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</si>
  <si>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</si>
  <si>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</si>
  <si>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</si>
  <si>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</si>
  <si>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</si>
  <si>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</si>
  <si>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</si>
  <si>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</si>
  <si>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</si>
  <si>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</si>
  <si>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</si>
  <si>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</si>
  <si>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</si>
  <si>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</si>
  <si>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</si>
  <si>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</si>
  <si>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</si>
  <si>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</si>
  <si>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</si>
  <si>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</si>
  <si>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</si>
  <si>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</si>
  <si>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</si>
  <si>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</si>
  <si>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</si>
  <si>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</si>
  <si>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</si>
  <si>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</si>
  <si>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</si>
  <si>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</si>
  <si>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</si>
  <si>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</si>
  <si>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</si>
  <si>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</si>
  <si>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</si>
  <si>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</si>
  <si>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</si>
  <si>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</si>
  <si>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</si>
  <si>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</si>
  <si>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</si>
  <si>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</si>
  <si>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</si>
  <si>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</si>
  <si>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</si>
  <si>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</si>
  <si>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</si>
  <si>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</si>
  <si>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</si>
  <si>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</si>
  <si>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</si>
  <si>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</si>
  <si>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</si>
  <si>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</si>
  <si>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</si>
  <si>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</si>
  <si>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</si>
  <si>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</si>
  <si>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</si>
  <si>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</si>
  <si>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</si>
  <si>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</si>
  <si>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</si>
  <si>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</si>
  <si>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</si>
  <si>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</si>
  <si>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</si>
  <si>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</si>
  <si>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</si>
  <si>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</si>
  <si>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</si>
  <si>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</si>
  <si>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</si>
  <si>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</si>
  <si>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</si>
  <si>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</si>
  <si>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</si>
  <si>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</si>
  <si>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</si>
  <si>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</si>
  <si>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</si>
  <si>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</si>
  <si>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</si>
  <si>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</si>
  <si>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</si>
  <si>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</si>
  <si>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</si>
  <si>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</si>
  <si>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</si>
  <si>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</si>
  <si>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</si>
  <si>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</si>
  <si>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</si>
  <si>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</si>
  <si>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</si>
  <si>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</si>
  <si>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</si>
  <si>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</si>
  <si>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</si>
  <si>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</si>
  <si>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</si>
  <si>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</si>
  <si>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</si>
  <si>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</si>
  <si>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</si>
  <si>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</si>
  <si>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</si>
  <si>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</si>
  <si>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</si>
  <si>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</si>
  <si>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</si>
  <si>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</si>
  <si>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</si>
  <si>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</si>
  <si>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</si>
  <si>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</si>
  <si>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</si>
  <si>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</si>
  <si>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</si>
  <si>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</si>
  <si>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</si>
  <si>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</si>
  <si>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</si>
  <si>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</si>
  <si>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</si>
  <si>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</si>
  <si>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</si>
  <si>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</si>
  <si>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</si>
  <si>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</si>
  <si>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</si>
  <si>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</si>
  <si>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</si>
  <si>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</si>
  <si>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</si>
  <si>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</si>
  <si>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</si>
  <si>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</si>
  <si>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</si>
  <si>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</si>
  <si>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</si>
  <si>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</si>
  <si>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</si>
  <si>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</si>
  <si>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</si>
  <si>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</si>
  <si>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</si>
  <si>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</si>
  <si>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</si>
  <si>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</si>
  <si>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</si>
  <si>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</si>
  <si>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</si>
  <si>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</si>
  <si>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</si>
  <si>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</si>
  <si>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</si>
  <si>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</si>
  <si>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</si>
  <si>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</si>
  <si>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</si>
  <si>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</si>
  <si>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</si>
  <si>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</si>
  <si>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</si>
  <si>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</si>
  <si>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</si>
  <si>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</si>
  <si>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</si>
  <si>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</si>
  <si>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</si>
  <si>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</si>
  <si>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</si>
  <si>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</si>
  <si>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</si>
  <si>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</si>
  <si>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</si>
  <si>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</si>
  <si>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</si>
  <si>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</si>
  <si>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</si>
  <si>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</si>
  <si>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</si>
  <si>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</si>
  <si>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</si>
  <si>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</si>
  <si>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</si>
  <si>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</si>
  <si>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</si>
  <si>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</si>
  <si>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</si>
  <si>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</si>
  <si>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</si>
  <si>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</si>
  <si>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</si>
  <si>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</si>
  <si>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</si>
  <si>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</si>
  <si>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</si>
  <si>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</si>
  <si>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</si>
  <si>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</si>
  <si>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</si>
  <si>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</si>
  <si>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</si>
  <si>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</si>
  <si>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</si>
  <si>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</si>
  <si>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</si>
  <si>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</si>
  <si>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</si>
  <si>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</si>
  <si>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</si>
  <si>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</si>
  <si>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</si>
  <si>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</si>
  <si>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</si>
  <si>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</si>
  <si>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</si>
  <si>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</si>
  <si>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</si>
  <si>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</si>
  <si>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</si>
  <si>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</si>
  <si>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</si>
  <si>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</si>
  <si>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</si>
  <si>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</si>
  <si>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</si>
  <si>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</si>
  <si>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</si>
  <si>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</si>
  <si>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</si>
  <si>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</si>
  <si>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</si>
  <si>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</si>
  <si>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</si>
  <si>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</si>
  <si>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</si>
  <si>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</si>
  <si>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</si>
  <si>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</si>
  <si>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</si>
  <si>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</si>
  <si>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</si>
  <si>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</si>
  <si>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</si>
  <si>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</si>
  <si>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</si>
  <si>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</si>
  <si>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</si>
  <si>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</si>
  <si>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</si>
  <si>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</si>
  <si>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</si>
  <si>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</si>
  <si>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</si>
  <si>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</si>
  <si>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</si>
  <si>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</si>
  <si>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</si>
  <si>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</si>
  <si>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</si>
  <si>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</si>
  <si>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</si>
  <si>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</si>
  <si>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</si>
  <si>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</si>
  <si>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</si>
  <si>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</si>
  <si>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</si>
  <si>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</si>
  <si>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</si>
  <si>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</si>
  <si>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</si>
  <si>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</si>
  <si>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</si>
  <si>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</si>
  <si>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</si>
  <si>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</si>
  <si>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</si>
  <si>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</si>
  <si>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</si>
  <si>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</si>
  <si>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</si>
  <si>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</si>
  <si>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</si>
  <si>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</si>
  <si>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</si>
  <si>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</si>
  <si>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</si>
  <si>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</si>
  <si>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</si>
  <si>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</si>
  <si>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</si>
  <si>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</si>
  <si>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</si>
  <si>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</si>
  <si>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</si>
  <si>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</si>
  <si>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</si>
  <si>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</si>
  <si>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</si>
  <si>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</si>
  <si>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</si>
  <si>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</si>
  <si>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</si>
  <si>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</si>
  <si>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</si>
  <si>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</si>
  <si>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</si>
  <si>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</si>
  <si>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</si>
  <si>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</si>
  <si>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</si>
  <si>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</si>
  <si>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</si>
  <si>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</si>
  <si>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</si>
  <si>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</si>
  <si>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</si>
  <si>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</si>
  <si>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</si>
  <si>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</si>
  <si>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</si>
  <si>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</si>
  <si>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</si>
  <si>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</si>
  <si>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</si>
  <si>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</si>
  <si>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</si>
  <si>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</si>
  <si>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</si>
  <si>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</si>
  <si>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</si>
  <si>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</si>
  <si>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</si>
  <si>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</si>
  <si>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</si>
  <si>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</si>
  <si>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</si>
  <si>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</si>
  <si>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</si>
  <si>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</si>
  <si>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</si>
  <si>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</si>
  <si>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</si>
  <si>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</si>
  <si>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</si>
  <si>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</si>
  <si>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</si>
  <si>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</si>
  <si>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</si>
  <si>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</si>
  <si>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</si>
  <si>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</si>
  <si>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</si>
  <si>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</si>
  <si>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</si>
  <si>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</si>
  <si>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</si>
  <si>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</si>
  <si>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</si>
  <si>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</si>
  <si>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</si>
  <si>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</si>
  <si>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</si>
  <si>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</si>
  <si>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</si>
  <si>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</si>
  <si>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</si>
  <si>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</si>
  <si>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</si>
  <si>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</si>
  <si>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</si>
  <si>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</si>
  <si>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</si>
  <si>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</si>
  <si>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</si>
  <si>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</si>
  <si>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</si>
  <si>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</si>
  <si>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</si>
  <si>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</si>
  <si>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</si>
  <si>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</si>
  <si>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</si>
  <si>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</si>
  <si>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</si>
  <si>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</si>
  <si>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</si>
  <si>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</si>
  <si>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</si>
  <si>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</si>
  <si>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</si>
  <si>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</si>
  <si>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</si>
  <si>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</si>
  <si>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</si>
  <si>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</si>
  <si>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</si>
  <si>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</si>
  <si>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</si>
  <si>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</si>
  <si>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</si>
  <si>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</si>
  <si>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</si>
  <si>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</si>
  <si>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</si>
  <si>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</si>
  <si>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</si>
  <si>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</si>
  <si>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</si>
  <si>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</si>
  <si>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</si>
  <si>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</si>
  <si>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</si>
  <si>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</si>
  <si>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</si>
  <si>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</si>
  <si>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</si>
  <si>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</si>
  <si>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</si>
  <si>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</si>
  <si>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</si>
  <si>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</si>
  <si>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</si>
  <si>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</si>
  <si>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</si>
  <si>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</si>
  <si>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</si>
  <si>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</si>
  <si>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</si>
  <si>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</si>
  <si>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</si>
  <si>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</si>
  <si>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</si>
  <si>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</si>
  <si>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</si>
  <si>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</si>
  <si>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</si>
  <si>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</si>
  <si>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</si>
  <si>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</si>
  <si>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</si>
  <si>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</si>
  <si>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</si>
  <si>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</si>
  <si>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</si>
  <si>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</si>
  <si>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</si>
  <si>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</si>
  <si>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</si>
  <si>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</si>
  <si>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</si>
  <si>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</si>
  <si>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</si>
  <si>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</si>
  <si>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</si>
  <si>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</si>
  <si>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</si>
  <si>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</si>
  <si>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</si>
  <si>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</si>
  <si>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</si>
  <si>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</si>
  <si>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</si>
  <si>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</si>
  <si>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</si>
  <si>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</si>
  <si>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</si>
  <si>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</si>
  <si>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</si>
  <si>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</si>
  <si>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</si>
  <si>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</si>
  <si>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</si>
  <si>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</si>
  <si>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</si>
  <si>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</si>
  <si>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</si>
  <si>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</si>
  <si>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</si>
  <si>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</si>
  <si>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</si>
  <si>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</si>
  <si>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</si>
  <si>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</si>
  <si>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</si>
  <si>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</si>
  <si>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</si>
  <si>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</si>
  <si>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</si>
  <si>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</si>
  <si>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</si>
  <si>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</si>
  <si>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</si>
  <si>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</si>
  <si>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</si>
  <si>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</si>
  <si>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</si>
  <si>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</si>
  <si>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</si>
  <si>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</si>
  <si>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</si>
  <si>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</si>
  <si>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</si>
  <si>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</si>
  <si>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</si>
  <si>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</si>
  <si>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</si>
  <si>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</si>
  <si>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</si>
  <si>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</si>
  <si>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</si>
  <si>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</si>
  <si>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</si>
  <si>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</si>
  <si>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</si>
  <si>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</si>
  <si>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</si>
  <si>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</si>
  <si>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</si>
  <si>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</si>
  <si>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</si>
  <si>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</si>
  <si>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</si>
  <si>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</si>
  <si>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</si>
  <si>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</si>
  <si>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</si>
  <si>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</si>
  <si>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</si>
  <si>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</si>
  <si>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</si>
  <si>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</si>
  <si>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</si>
  <si>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</si>
  <si>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</si>
  <si>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</si>
  <si>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</si>
  <si>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</si>
  <si>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</si>
  <si>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</si>
  <si>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</si>
  <si>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</si>
  <si>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</si>
  <si>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</si>
  <si>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</si>
  <si>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</si>
  <si>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</si>
  <si>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</si>
  <si>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</si>
  <si>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</si>
  <si>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</si>
  <si>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</si>
  <si>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</si>
  <si>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</si>
  <si>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</si>
  <si>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</si>
  <si>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</si>
  <si>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</si>
  <si>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</si>
  <si>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</si>
  <si>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</si>
  <si>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</si>
  <si>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</si>
  <si>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</si>
  <si>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</si>
  <si>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</si>
  <si>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</si>
  <si>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</si>
  <si>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</si>
  <si>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</si>
  <si>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</si>
  <si>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</si>
  <si>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</si>
  <si>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</si>
  <si>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</si>
  <si>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</si>
  <si>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</si>
  <si>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</si>
  <si>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</si>
  <si>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</si>
  <si>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</si>
  <si>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</si>
  <si>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</si>
  <si>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</si>
  <si>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</si>
  <si>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</si>
  <si>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</si>
  <si>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</si>
  <si>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</si>
  <si>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</si>
  <si>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</si>
  <si>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</si>
  <si>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</si>
  <si>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</si>
  <si>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</si>
  <si>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</si>
  <si>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</si>
  <si>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</si>
  <si>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</si>
  <si>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</si>
  <si>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</si>
  <si>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</si>
  <si>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</si>
  <si>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</si>
  <si>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</si>
  <si>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</si>
  <si>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</si>
  <si>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</si>
  <si>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</si>
  <si>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</si>
  <si>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</si>
  <si>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</si>
  <si>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</si>
  <si>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</si>
  <si>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</si>
  <si>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</si>
  <si>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</si>
  <si>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</si>
  <si>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</si>
  <si>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</si>
  <si>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</si>
  <si>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</si>
  <si>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</si>
  <si>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</si>
  <si>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</si>
  <si>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</si>
  <si>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</si>
  <si>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</si>
  <si>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</si>
  <si>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</si>
  <si>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</si>
  <si>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</si>
  <si>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</si>
  <si>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</si>
  <si>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</si>
  <si>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</si>
  <si>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</si>
  <si>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</si>
  <si>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</si>
  <si>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</si>
  <si>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</si>
  <si>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</si>
  <si>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</si>
  <si>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</si>
  <si>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</si>
  <si>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</si>
  <si>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</si>
  <si>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</si>
  <si>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</si>
  <si>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</si>
  <si>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</si>
  <si>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</si>
  <si>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</si>
  <si>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</si>
  <si>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</si>
  <si>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</si>
  <si>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</si>
  <si>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</si>
  <si>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</si>
  <si>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</si>
  <si>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</si>
  <si>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</si>
  <si>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</si>
  <si>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</si>
  <si>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</si>
  <si>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</si>
  <si>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</si>
  <si>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</si>
  <si>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</si>
  <si>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</si>
  <si>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</si>
  <si>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</si>
  <si>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</si>
  <si>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</si>
  <si>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</si>
  <si>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</si>
  <si>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</si>
  <si>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</si>
  <si>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</si>
  <si>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</si>
  <si>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</si>
  <si>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</si>
  <si>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</si>
  <si>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</si>
  <si>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</si>
  <si>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</si>
  <si>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</si>
  <si>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</si>
  <si>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</si>
  <si>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</si>
  <si>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</si>
  <si>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</si>
  <si>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</si>
  <si>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</si>
  <si>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</si>
  <si>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</si>
  <si>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</si>
  <si>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</si>
  <si>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</si>
  <si>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</si>
  <si>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</si>
  <si>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</si>
  <si>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</si>
  <si>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</si>
  <si>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</si>
  <si>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</si>
  <si>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</si>
  <si>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</si>
  <si>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</si>
  <si>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</si>
  <si>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</si>
  <si>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</si>
  <si>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</si>
  <si>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</si>
  <si>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</si>
  <si>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</si>
  <si>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</si>
  <si>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</si>
  <si>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</si>
  <si>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</si>
  <si>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</si>
  <si>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</si>
  <si>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</si>
  <si>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</si>
  <si>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</si>
  <si>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</si>
  <si>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</si>
  <si>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</si>
  <si>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</si>
  <si>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</si>
  <si>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</si>
  <si>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</si>
  <si>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</si>
  <si>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</si>
  <si>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</si>
  <si>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</si>
  <si>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</si>
  <si>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</si>
  <si>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</si>
  <si>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</si>
  <si>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</si>
  <si>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</si>
  <si>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</si>
  <si>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</si>
  <si>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</si>
  <si>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</si>
  <si>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</si>
  <si>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</si>
  <si>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</si>
  <si>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</si>
  <si>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</si>
  <si>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</si>
  <si>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</si>
  <si>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</si>
  <si>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</si>
  <si>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</si>
  <si>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</si>
  <si>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</si>
  <si>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</si>
  <si>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</si>
  <si>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</si>
  <si>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</si>
  <si>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</si>
  <si>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</si>
  <si>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</si>
  <si>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</si>
  <si>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</si>
  <si>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</si>
  <si>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</si>
  <si>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</si>
  <si>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</si>
  <si>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</si>
  <si>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</si>
  <si>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</si>
  <si>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</si>
  <si>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</si>
  <si>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</si>
  <si>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</si>
  <si>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</si>
  <si>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</si>
  <si>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</si>
  <si>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</si>
  <si>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</si>
  <si>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</si>
  <si>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</si>
  <si>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</si>
  <si>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</si>
  <si>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</si>
  <si>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</si>
  <si>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</si>
  <si>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</si>
  <si>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</si>
  <si>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</si>
  <si>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</si>
  <si>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</si>
  <si>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</si>
  <si>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</si>
  <si>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</si>
  <si>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</si>
  <si>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</si>
  <si>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</si>
  <si>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</si>
  <si>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</si>
  <si>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</si>
  <si>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</si>
  <si>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</si>
  <si>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</si>
  <si>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</si>
  <si>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</si>
  <si>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</si>
  <si>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</si>
  <si>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</si>
  <si>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</si>
  <si>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</si>
  <si>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</si>
  <si>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</si>
  <si>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</si>
  <si>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</si>
  <si>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</si>
  <si>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</si>
  <si>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</si>
  <si>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</si>
  <si>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</si>
  <si>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</si>
  <si>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</si>
  <si>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</si>
  <si>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</si>
  <si>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</si>
  <si>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</si>
  <si>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</si>
  <si>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</si>
  <si>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</si>
  <si>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</si>
  <si>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</si>
  <si>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</si>
  <si>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</si>
  <si>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</si>
  <si>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</si>
  <si>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</si>
  <si>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</si>
  <si>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</si>
  <si>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</si>
  <si>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</si>
  <si>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</si>
  <si>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</si>
  <si>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</si>
  <si>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</si>
  <si>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</si>
  <si>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</si>
  <si>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</si>
  <si>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</si>
  <si>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</si>
  <si>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</si>
  <si>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</si>
  <si>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</si>
  <si>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</si>
  <si>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</si>
  <si>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</si>
  <si>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</si>
  <si>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</si>
  <si>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</si>
  <si>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</si>
  <si>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</si>
  <si>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</si>
  <si>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</si>
  <si>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</si>
  <si>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</si>
  <si>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</si>
  <si>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</si>
  <si>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</si>
  <si>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</si>
  <si>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</si>
  <si>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</si>
  <si>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</si>
  <si>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</si>
  <si>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</si>
  <si>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</si>
  <si>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</si>
  <si>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</si>
  <si>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</si>
  <si>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</si>
  <si>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</si>
  <si>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</si>
  <si>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</si>
  <si>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</si>
  <si>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</si>
  <si>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</si>
  <si>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</si>
  <si>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</si>
  <si>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</si>
  <si>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</si>
  <si>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</si>
  <si>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</si>
  <si>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</si>
  <si>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</si>
  <si>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</si>
  <si>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</si>
  <si>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</si>
  <si>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</si>
  <si>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</si>
  <si>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</si>
  <si>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</si>
  <si>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</si>
  <si>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</si>
  <si>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</si>
  <si>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</si>
  <si>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</si>
  <si>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</si>
  <si>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</si>
  <si>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</si>
  <si>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</si>
  <si>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</si>
  <si>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</si>
  <si>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</si>
  <si>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</si>
  <si>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</si>
  <si>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</si>
  <si>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</si>
  <si>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</si>
  <si>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</si>
  <si>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</si>
  <si>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</si>
  <si>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</si>
  <si>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</si>
  <si>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</si>
  <si>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</si>
  <si>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</si>
  <si>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</si>
  <si>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</si>
  <si>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</si>
  <si>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</si>
  <si>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</si>
  <si>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</si>
  <si>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</si>
  <si>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</si>
  <si>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</si>
  <si>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</si>
  <si>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</si>
  <si>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</si>
  <si>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</si>
  <si>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</si>
  <si>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</si>
  <si>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</si>
  <si>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</si>
  <si>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</si>
  <si>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</si>
  <si>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</si>
  <si>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</si>
  <si>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</si>
  <si>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</si>
  <si>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</si>
  <si>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</si>
  <si>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</si>
  <si>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</si>
  <si>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</si>
  <si>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</si>
  <si>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</si>
  <si>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</si>
  <si>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</si>
  <si>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</si>
  <si>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</si>
  <si>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</si>
  <si>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</si>
  <si>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</si>
  <si>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</si>
  <si>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</si>
  <si>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</si>
  <si>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</si>
  <si>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</si>
  <si>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</si>
  <si>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</si>
  <si>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</si>
  <si>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</si>
  <si>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</si>
  <si>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</si>
  <si>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</si>
  <si>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</si>
  <si>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</si>
  <si>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</si>
  <si>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</si>
  <si>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</si>
  <si>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</si>
  <si>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</si>
  <si>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</si>
  <si>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</si>
  <si>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</si>
  <si>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</si>
  <si>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</si>
  <si>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</si>
  <si>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</si>
  <si>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</si>
  <si>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</si>
  <si>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</si>
  <si>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</si>
  <si>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</si>
  <si>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</si>
  <si>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</si>
  <si>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</si>
  <si>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</si>
  <si>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</si>
  <si>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</si>
  <si>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</si>
  <si>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</si>
  <si>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</si>
  <si>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</si>
  <si>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</si>
  <si>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</si>
  <si>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</si>
  <si>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</si>
  <si>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</si>
  <si>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</si>
  <si>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</si>
  <si>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</si>
  <si>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</si>
  <si>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</si>
  <si>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</si>
  <si>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</si>
  <si>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</si>
  <si>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</si>
  <si>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</si>
  <si>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</si>
  <si>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</si>
  <si>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</si>
  <si>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</si>
  <si>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</si>
  <si>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</si>
  <si>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</si>
  <si>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</si>
  <si>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</si>
  <si>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</si>
  <si>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</si>
  <si>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</si>
  <si>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</si>
  <si>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</si>
  <si>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</si>
  <si>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</si>
  <si>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</si>
  <si>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</si>
  <si>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</si>
  <si>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</si>
  <si>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</si>
  <si>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</si>
  <si>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</si>
  <si>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</si>
  <si>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</si>
  <si>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</si>
  <si>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</si>
  <si>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</si>
  <si>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</si>
  <si>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</si>
  <si>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</si>
  <si>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</si>
  <si>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</si>
  <si>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</si>
  <si>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</si>
  <si>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</si>
  <si>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</si>
  <si>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</si>
  <si>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</si>
  <si>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</si>
  <si>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</si>
  <si>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</si>
  <si>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</si>
  <si>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</si>
  <si>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</si>
  <si>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</si>
  <si>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</si>
  <si>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</si>
  <si>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</si>
  <si>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</si>
  <si>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</si>
  <si>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</si>
  <si>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</si>
  <si>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</si>
  <si>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</si>
  <si>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</si>
  <si>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</si>
  <si>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</si>
  <si>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</si>
  <si>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</si>
  <si>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</si>
  <si>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</si>
  <si>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</si>
  <si>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</si>
  <si>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</si>
  <si>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</si>
  <si>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</si>
  <si>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</si>
  <si>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</si>
  <si>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</si>
  <si>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</si>
  <si>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</si>
  <si>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</si>
  <si>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</si>
  <si>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</si>
  <si>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</si>
  <si>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</si>
  <si>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</si>
  <si>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</si>
  <si>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</si>
  <si>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</si>
  <si>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</si>
  <si>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</si>
  <si>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</si>
  <si>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</si>
  <si>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</si>
  <si>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</si>
  <si>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</si>
  <si>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</si>
  <si>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</si>
  <si>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</si>
  <si>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</si>
  <si>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</si>
  <si>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</si>
  <si>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</si>
  <si>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</si>
  <si>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</si>
  <si>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</si>
  <si>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</si>
  <si>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</si>
  <si>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</si>
  <si>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</si>
  <si>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</si>
  <si>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</si>
  <si>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</si>
  <si>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</si>
  <si>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</si>
  <si>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</si>
  <si>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</si>
  <si>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</si>
  <si>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</si>
  <si>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</si>
  <si>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</si>
  <si>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</si>
  <si>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</si>
  <si>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</si>
  <si>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</si>
  <si>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</si>
  <si>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</si>
  <si>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</si>
  <si>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</si>
  <si>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</si>
  <si>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</si>
  <si>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</si>
  <si>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</si>
  <si>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</si>
  <si>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</si>
  <si>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</si>
  <si>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</si>
  <si>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</si>
  <si>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</si>
  <si>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</si>
  <si>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</si>
  <si>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</si>
  <si>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</si>
  <si>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</si>
  <si>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</si>
  <si>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</si>
  <si>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</si>
  <si>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</si>
  <si>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</si>
  <si>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</si>
  <si>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</si>
  <si>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</si>
  <si>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</si>
  <si>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</si>
  <si>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</si>
  <si>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</si>
  <si>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</si>
  <si>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</si>
  <si>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</si>
  <si>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</si>
  <si>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</si>
  <si>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</si>
  <si>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</si>
  <si>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</si>
  <si>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</si>
  <si>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</si>
  <si>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</si>
  <si>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</si>
  <si>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</si>
  <si>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</si>
  <si>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</si>
  <si>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</si>
  <si>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</si>
  <si>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</si>
  <si>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</si>
  <si>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</si>
  <si>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</si>
  <si>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</si>
  <si>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</si>
  <si>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</si>
  <si>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</si>
  <si>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</si>
  <si>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</si>
  <si>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</si>
  <si>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</si>
  <si>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</si>
  <si>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</si>
  <si>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</si>
  <si>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</si>
  <si>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</si>
  <si>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</si>
  <si>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</si>
  <si>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</si>
  <si>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</si>
  <si>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</si>
  <si>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</si>
  <si>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</si>
  <si>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</si>
  <si>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</si>
  <si>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</si>
  <si>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</si>
  <si>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</si>
  <si>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</si>
  <si>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</si>
  <si>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</si>
  <si>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</si>
  <si>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</si>
  <si>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</si>
  <si>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</si>
  <si>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</si>
  <si>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</si>
  <si>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</si>
  <si>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</si>
  <si>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</si>
  <si>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</si>
  <si>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</si>
  <si>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</si>
  <si>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</si>
  <si>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</si>
  <si>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</si>
  <si>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</si>
  <si>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</si>
  <si>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</si>
  <si>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</si>
  <si>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</si>
  <si>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</si>
  <si>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</si>
  <si>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</si>
  <si>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</si>
  <si>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</si>
  <si>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</si>
  <si>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</si>
  <si>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</si>
  <si>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</si>
  <si>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</si>
  <si>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</si>
  <si>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</si>
  <si>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</si>
  <si>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</si>
  <si>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</si>
  <si>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</si>
  <si>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</si>
  <si>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</si>
  <si>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</si>
  <si>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</si>
  <si>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</si>
  <si>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</si>
  <si>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</si>
  <si>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</si>
  <si>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</si>
  <si>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</si>
  <si>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</si>
  <si>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</si>
  <si>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</si>
  <si>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</si>
  <si>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</si>
  <si>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</si>
  <si>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</si>
  <si>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</si>
  <si>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</si>
  <si>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</si>
  <si>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</si>
  <si>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</si>
  <si>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</si>
  <si>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</si>
  <si>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</si>
  <si>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</si>
  <si>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</si>
  <si>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</si>
  <si>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</si>
  <si>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</si>
  <si>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</si>
  <si>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</si>
  <si>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</si>
  <si>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</si>
  <si>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</si>
  <si>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</si>
  <si>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</si>
  <si>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</si>
  <si>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</si>
  <si>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</si>
  <si>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</si>
  <si>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</si>
  <si>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</si>
  <si>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</si>
  <si>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</si>
  <si>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</si>
  <si>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</si>
  <si>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</si>
  <si>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</si>
  <si>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</si>
  <si>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</si>
  <si>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</si>
  <si>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</si>
  <si>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</si>
  <si>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</si>
  <si>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</si>
  <si>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</si>
  <si>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</si>
  <si>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</si>
  <si>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</si>
  <si>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</si>
  <si>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</si>
  <si>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</si>
  <si>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</si>
  <si>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</si>
  <si>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</si>
  <si>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</si>
  <si>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</si>
  <si>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</si>
  <si>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</si>
  <si>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</si>
  <si>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</si>
  <si>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</si>
  <si>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</si>
  <si>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</si>
  <si>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</si>
  <si>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</si>
  <si>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</si>
  <si>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</si>
  <si>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</si>
  <si>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</si>
  <si>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</si>
  <si>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</si>
  <si>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</si>
  <si>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</si>
  <si>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</si>
  <si>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</si>
  <si>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</si>
  <si>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</si>
  <si>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</si>
  <si>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</si>
  <si>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</si>
  <si>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</si>
  <si>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</si>
  <si>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</si>
  <si>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</si>
  <si>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</si>
  <si>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</si>
  <si>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</si>
  <si>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</si>
  <si>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</si>
  <si>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</si>
  <si>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</si>
  <si>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</si>
  <si>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</si>
  <si>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</si>
  <si>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</si>
  <si>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</si>
  <si>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</si>
  <si>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</si>
  <si>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</si>
  <si>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</si>
  <si>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</si>
  <si>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</si>
  <si>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</si>
  <si>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</si>
  <si>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</si>
  <si>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</si>
  <si>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</si>
  <si>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</si>
  <si>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</si>
  <si>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</si>
  <si>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</si>
  <si>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</si>
  <si>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</si>
  <si>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</si>
  <si>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</si>
  <si>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</si>
  <si>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</si>
  <si>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</si>
  <si>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</si>
  <si>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</si>
  <si>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</si>
  <si>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</si>
  <si>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</si>
  <si>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</si>
  <si>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</si>
  <si>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</si>
  <si>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</si>
  <si>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</si>
  <si>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</si>
  <si>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</si>
  <si>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</si>
  <si>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</si>
  <si>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</si>
  <si>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</si>
  <si>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</si>
  <si>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</si>
  <si>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</si>
  <si>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</si>
  <si>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</si>
  <si>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</si>
  <si>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</si>
  <si>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</si>
  <si>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</si>
  <si>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</si>
  <si>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</si>
  <si>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</si>
  <si>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</si>
  <si>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</si>
  <si>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</si>
  <si>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</si>
  <si>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</si>
  <si>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</si>
  <si>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</si>
  <si>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</si>
  <si>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</si>
  <si>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</si>
  <si>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</si>
  <si>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</si>
  <si>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</si>
  <si>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</si>
  <si>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</si>
  <si>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</si>
  <si>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</si>
  <si>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</si>
  <si>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</si>
  <si>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</si>
  <si>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</si>
  <si>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</si>
  <si>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</si>
  <si>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</si>
  <si>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</si>
  <si>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</si>
  <si>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</si>
  <si>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</si>
  <si>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</si>
  <si>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</si>
  <si>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</si>
  <si>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</si>
  <si>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</si>
  <si>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</si>
  <si>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</si>
  <si>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</si>
  <si>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</si>
  <si>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</si>
  <si>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</si>
  <si>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</si>
  <si>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</si>
  <si>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</si>
  <si>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</si>
  <si>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</si>
  <si>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</si>
  <si>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</si>
  <si>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</si>
  <si>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</si>
  <si>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</si>
  <si>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</si>
  <si>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</si>
  <si>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</si>
  <si>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</si>
  <si>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</si>
  <si>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</si>
  <si>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</si>
  <si>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</si>
  <si>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</si>
  <si>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</si>
  <si>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</si>
  <si>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</si>
  <si>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</si>
  <si>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</si>
  <si>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</si>
  <si>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</si>
  <si>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</si>
  <si>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</si>
  <si>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</si>
  <si>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</si>
  <si>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</si>
  <si>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</si>
  <si>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</si>
  <si>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</si>
  <si>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</si>
  <si>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</si>
  <si>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</si>
  <si>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</si>
  <si>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</si>
  <si>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</si>
  <si>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</si>
  <si>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</si>
  <si>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</si>
  <si>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</si>
  <si>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</si>
  <si>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</si>
  <si>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</si>
  <si>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</si>
  <si>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</si>
  <si>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</si>
  <si>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</si>
  <si>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</si>
  <si>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</si>
  <si>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</si>
  <si>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</si>
  <si>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</si>
  <si>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</si>
  <si>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</si>
  <si>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</si>
  <si>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</si>
  <si>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</si>
  <si>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</si>
  <si>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</si>
  <si>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</si>
  <si>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</si>
  <si>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</si>
  <si>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</si>
  <si>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</si>
  <si>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</si>
  <si>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</si>
  <si>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</si>
  <si>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</si>
  <si>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</si>
  <si>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</si>
  <si>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</si>
  <si>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</si>
  <si>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</si>
  <si>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</si>
  <si>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</si>
  <si>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</si>
  <si>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</si>
  <si>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</si>
  <si>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</si>
  <si>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</si>
  <si>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</si>
  <si>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</si>
  <si>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</si>
  <si>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</si>
  <si>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</si>
  <si>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</si>
  <si>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</si>
  <si>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</si>
  <si>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</si>
  <si>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</si>
  <si>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</si>
  <si>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</si>
  <si>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</si>
  <si>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</si>
  <si>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</si>
  <si>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</si>
  <si>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</si>
  <si>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</si>
  <si>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</si>
  <si>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</si>
  <si>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</si>
  <si>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</si>
  <si>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</si>
  <si>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</si>
  <si>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</si>
  <si>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</si>
  <si>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</si>
  <si>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</si>
  <si>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</si>
  <si>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</si>
  <si>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</si>
  <si>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</si>
  <si>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</si>
  <si>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</si>
  <si>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</si>
  <si>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</si>
  <si>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</si>
  <si>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</si>
  <si>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</si>
  <si>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</si>
  <si>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</si>
  <si>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</si>
  <si>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</si>
  <si>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</si>
  <si>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</si>
  <si>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</si>
  <si>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</si>
  <si>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</si>
  <si>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</si>
  <si>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</si>
  <si>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</si>
  <si>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</si>
  <si>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</si>
  <si>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</si>
  <si>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</si>
  <si>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</si>
  <si>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</si>
  <si>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</si>
  <si>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</si>
  <si>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</si>
  <si>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</si>
  <si>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</si>
  <si>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</si>
  <si>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</si>
  <si>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</si>
  <si>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</si>
  <si>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</si>
  <si>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</si>
  <si>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</si>
  <si>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</si>
  <si>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</si>
  <si>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</si>
  <si>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</si>
  <si>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</si>
  <si>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</si>
  <si>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</si>
  <si>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</si>
  <si>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</si>
  <si>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</si>
  <si>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</si>
  <si>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</si>
  <si>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</si>
  <si>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</si>
  <si>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</si>
  <si>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</si>
  <si>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</si>
  <si>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</si>
  <si>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</si>
  <si>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</si>
  <si>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</si>
  <si>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</si>
  <si>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</si>
  <si>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</si>
  <si>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</si>
  <si>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</si>
  <si>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</si>
  <si>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</si>
  <si>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</si>
  <si>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</si>
  <si>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</si>
  <si>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</si>
  <si>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</si>
  <si>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</si>
  <si>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</si>
  <si>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</si>
  <si>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</si>
  <si>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</si>
  <si>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</si>
  <si>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</si>
  <si>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</si>
  <si>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</si>
  <si>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</si>
  <si>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</si>
  <si>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</si>
  <si>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</si>
  <si>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</si>
  <si>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</si>
  <si>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</si>
  <si>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</si>
  <si>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</si>
  <si>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</si>
  <si>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</si>
  <si>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</si>
  <si>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</si>
  <si>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</si>
  <si>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</si>
  <si>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</si>
  <si>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</si>
  <si>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</si>
  <si>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</si>
  <si>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</si>
  <si>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</si>
  <si>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</si>
  <si>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</si>
  <si>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</si>
  <si>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</si>
  <si>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</si>
  <si>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</si>
  <si>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</si>
  <si>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</si>
  <si>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</si>
  <si>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</si>
  <si>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</si>
  <si>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</si>
  <si>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</si>
  <si>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</si>
  <si>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</si>
  <si>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</si>
  <si>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</si>
  <si>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</si>
  <si>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</si>
  <si>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</si>
  <si>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</si>
  <si>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</si>
  <si>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</si>
  <si>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</si>
  <si>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</si>
  <si>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</si>
  <si>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</si>
  <si>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</si>
  <si>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</si>
  <si>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</si>
  <si>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</si>
  <si>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</si>
  <si>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</si>
  <si>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</si>
  <si>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</si>
  <si>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</si>
  <si>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</si>
  <si>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</si>
  <si>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</si>
  <si>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</si>
  <si>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</si>
  <si>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</si>
  <si>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</si>
  <si>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</si>
  <si>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</si>
  <si>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</si>
  <si>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</si>
  <si>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</si>
  <si>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</si>
  <si>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</si>
  <si>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</si>
  <si>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</si>
  <si>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</si>
  <si>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</si>
  <si>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</si>
  <si>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</si>
  <si>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</si>
  <si>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</si>
  <si>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</si>
  <si>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</si>
  <si>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</si>
  <si>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</si>
  <si>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</si>
  <si>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</si>
  <si>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</si>
  <si>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</si>
  <si>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</si>
  <si>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</si>
  <si>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</si>
  <si>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</si>
  <si>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</si>
  <si>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</si>
  <si>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</si>
  <si>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</si>
  <si>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</si>
  <si>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</si>
  <si>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</si>
  <si>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</si>
  <si>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</si>
  <si>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</si>
  <si>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</si>
  <si>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</si>
  <si>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</si>
  <si>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</si>
  <si>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</si>
  <si>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</si>
  <si>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</si>
  <si>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</si>
  <si>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</si>
  <si>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</si>
  <si>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</si>
  <si>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</si>
  <si>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</si>
  <si>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</si>
  <si>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</si>
  <si>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</si>
  <si>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</si>
  <si>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</si>
  <si>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</si>
  <si>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</si>
  <si>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</si>
  <si>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</si>
  <si>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</si>
  <si>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</si>
  <si>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</si>
  <si>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</si>
  <si>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</si>
  <si>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</si>
  <si>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</si>
  <si>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</si>
  <si>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</si>
  <si>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</si>
  <si>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</si>
  <si>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</si>
  <si>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</si>
  <si>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</si>
  <si>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</si>
  <si>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</si>
  <si>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</si>
  <si>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</si>
  <si>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</si>
  <si>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</si>
  <si>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</si>
  <si>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</si>
  <si>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</si>
  <si>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</si>
  <si>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</si>
  <si>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</si>
  <si>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</si>
  <si>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</si>
  <si>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</si>
  <si>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</si>
  <si>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</si>
  <si>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</si>
  <si>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</si>
  <si>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</si>
  <si>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</si>
  <si>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</si>
  <si>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</si>
  <si>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</si>
  <si>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</si>
  <si>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</si>
  <si>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</si>
  <si>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</si>
  <si>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</si>
  <si>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</si>
  <si>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</si>
  <si>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</si>
  <si>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</si>
  <si>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</si>
  <si>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</si>
  <si>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</si>
  <si>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</si>
  <si>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</si>
  <si>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</si>
  <si>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</si>
  <si>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</si>
  <si>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</si>
  <si>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</si>
  <si>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</si>
  <si>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</si>
  <si>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</si>
  <si>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</si>
  <si>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</si>
  <si>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</si>
  <si>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</si>
  <si>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</si>
  <si>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</si>
  <si>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</si>
  <si>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</si>
  <si>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</si>
  <si>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</si>
  <si>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</si>
  <si>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</si>
  <si>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</si>
  <si>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</si>
  <si>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</si>
  <si>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</si>
  <si>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</si>
  <si>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</si>
  <si>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</si>
  <si>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</si>
  <si>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</si>
  <si>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</si>
  <si>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</si>
  <si>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</si>
  <si>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</si>
  <si>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</si>
  <si>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</si>
  <si>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</si>
  <si>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</si>
  <si>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</si>
  <si>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</si>
  <si>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</si>
  <si>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</si>
  <si>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</si>
  <si>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</si>
  <si>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</si>
  <si>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</si>
  <si>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</si>
  <si>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</si>
  <si>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</si>
  <si>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</si>
  <si>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</si>
  <si>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</si>
  <si>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</si>
  <si>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</si>
  <si>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</si>
  <si>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</si>
  <si>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</si>
  <si>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</si>
  <si>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</si>
  <si>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</si>
  <si>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</si>
  <si>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</si>
  <si>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</si>
  <si>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</si>
  <si>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</si>
  <si>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</si>
  <si>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</si>
  <si>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</si>
  <si>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</si>
  <si>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</si>
  <si>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</si>
  <si>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</si>
  <si>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</si>
  <si>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</si>
  <si>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</si>
  <si>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</si>
  <si>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</si>
  <si>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</si>
  <si>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</si>
  <si>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</si>
  <si>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</si>
  <si>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</si>
  <si>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</si>
  <si>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</si>
  <si>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</si>
  <si>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</si>
  <si>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</si>
  <si>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</si>
  <si>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</si>
  <si>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</si>
  <si>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</si>
  <si>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</si>
  <si>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</si>
  <si>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</si>
  <si>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</si>
  <si>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</si>
  <si>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</si>
  <si>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</si>
  <si>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</si>
  <si>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</si>
  <si>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</si>
  <si>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</si>
  <si>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</si>
  <si>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</si>
  <si>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</si>
  <si>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</si>
  <si>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</si>
  <si>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</si>
  <si>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</si>
  <si>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</si>
  <si>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</si>
  <si>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</si>
  <si>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</si>
  <si>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</si>
  <si>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</si>
  <si>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</si>
  <si>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</si>
  <si>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</si>
  <si>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</si>
  <si>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</si>
  <si>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</si>
  <si>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</si>
  <si>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</si>
  <si>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</si>
  <si>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</si>
  <si>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</si>
  <si>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</si>
  <si>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</si>
  <si>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</si>
  <si>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</si>
  <si>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</si>
  <si>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</si>
  <si>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</si>
  <si>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</si>
  <si>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</si>
  <si>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</si>
  <si>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</si>
  <si>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</si>
  <si>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</si>
  <si>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</si>
  <si>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</si>
  <si>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</si>
  <si>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</si>
  <si>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</si>
  <si>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</si>
  <si>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</si>
  <si>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</si>
  <si>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</si>
  <si>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</si>
  <si>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</si>
  <si>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</si>
  <si>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</si>
  <si>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</si>
  <si>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</si>
  <si>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</si>
  <si>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</si>
  <si>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</si>
  <si>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</si>
  <si>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</si>
  <si>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</si>
  <si>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</si>
  <si>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</si>
  <si>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</si>
  <si>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</si>
  <si>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</si>
  <si>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</si>
  <si>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</si>
  <si>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</si>
  <si>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</si>
  <si>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</si>
  <si>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</si>
  <si>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</si>
  <si>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</si>
  <si>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</si>
  <si>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</si>
  <si>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</si>
  <si>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</si>
  <si>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</si>
  <si>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</si>
  <si>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</si>
  <si>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</si>
  <si>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</si>
  <si>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</si>
  <si>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</si>
  <si>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</si>
  <si>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</si>
  <si>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</si>
  <si>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</si>
  <si>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</si>
  <si>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</si>
  <si>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</si>
  <si>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</si>
  <si>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</si>
  <si>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</si>
  <si>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</si>
  <si>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</si>
  <si>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</si>
  <si>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</si>
  <si>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</si>
  <si>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</si>
  <si>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</si>
  <si>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</si>
  <si>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</si>
  <si>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</si>
  <si>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</si>
  <si>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</si>
  <si>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</si>
  <si>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</si>
  <si>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</si>
  <si>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</si>
  <si>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</si>
  <si>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</si>
  <si>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</si>
  <si>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</si>
  <si>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</si>
  <si>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</si>
  <si>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</si>
  <si>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</si>
  <si>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</si>
  <si>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</si>
  <si>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</si>
  <si>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</si>
  <si>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</si>
  <si>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</si>
  <si>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</si>
  <si>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</si>
  <si>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</si>
  <si>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</si>
  <si>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</si>
  <si>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</si>
  <si>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</si>
  <si>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</si>
  <si>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</si>
  <si>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</si>
  <si>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</si>
  <si>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</si>
  <si>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</si>
  <si>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</si>
  <si>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</si>
  <si>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</si>
  <si>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</si>
  <si>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</si>
  <si>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</si>
  <si>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</si>
  <si>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</si>
  <si>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</si>
  <si>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</si>
  <si>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</si>
  <si>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</si>
  <si>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</si>
  <si>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</si>
  <si>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</si>
  <si>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</si>
  <si>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</si>
  <si>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</si>
  <si>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</si>
  <si>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</si>
  <si>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</si>
  <si>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</si>
  <si>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</si>
  <si>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</si>
  <si>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</si>
  <si>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</si>
  <si>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</si>
  <si>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</si>
  <si>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</si>
  <si>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</si>
  <si>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</si>
  <si>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</si>
  <si>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</si>
  <si>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</si>
  <si>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</si>
  <si>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</si>
  <si>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</si>
  <si>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</si>
  <si>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</si>
  <si>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</si>
  <si>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</si>
  <si>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</si>
  <si>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</si>
  <si>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</si>
  <si>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</si>
  <si>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</si>
  <si>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</si>
  <si>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</si>
  <si>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</si>
  <si>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</si>
  <si>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</si>
  <si>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</si>
  <si>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</si>
  <si>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</si>
  <si>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</si>
  <si>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</si>
  <si>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</si>
  <si>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</si>
  <si>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</si>
  <si>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</si>
  <si>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</si>
  <si>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</si>
  <si>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</si>
  <si>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</si>
  <si>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</si>
  <si>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</si>
  <si>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</si>
  <si>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</si>
  <si>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</si>
  <si>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</si>
  <si>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</si>
  <si>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</si>
  <si>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</si>
  <si>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</si>
  <si>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</si>
  <si>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</si>
  <si>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</si>
  <si>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</si>
  <si>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</si>
  <si>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</si>
  <si>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</si>
  <si>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</si>
  <si>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</si>
  <si>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</si>
  <si>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</si>
  <si>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</si>
  <si>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</si>
  <si>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</si>
  <si>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</si>
  <si>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</si>
  <si>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</si>
  <si>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</si>
  <si>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</si>
  <si>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</si>
  <si>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</si>
  <si>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</si>
  <si>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</si>
  <si>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</si>
  <si>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</si>
  <si>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</si>
  <si>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</si>
  <si>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</si>
  <si>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</si>
  <si>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</si>
  <si>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</si>
  <si>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</si>
  <si>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</si>
  <si>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</si>
  <si>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</si>
  <si>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</si>
  <si>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</si>
  <si>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</si>
  <si>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</si>
  <si>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</si>
  <si>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</si>
  <si>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</si>
  <si>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</si>
  <si>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</si>
  <si>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</si>
  <si>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</si>
  <si>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</si>
  <si>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</si>
  <si>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</si>
  <si>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</si>
  <si>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</si>
  <si>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</si>
  <si>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</si>
  <si>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</si>
  <si>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</si>
  <si>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</si>
  <si>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</si>
  <si>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</si>
  <si>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</si>
  <si>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</si>
  <si>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</si>
  <si>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</si>
  <si>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</si>
  <si>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</si>
  <si>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</si>
  <si>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</si>
  <si>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</si>
  <si>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</si>
  <si>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</si>
  <si>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</si>
  <si>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</si>
  <si>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</si>
  <si>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</si>
  <si>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</si>
  <si>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</si>
  <si>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</si>
  <si>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</si>
  <si>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</si>
  <si>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</si>
  <si>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</si>
  <si>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</si>
  <si>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</si>
  <si>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</si>
  <si>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</si>
  <si>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</si>
  <si>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</si>
  <si>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</si>
  <si>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</si>
  <si>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</si>
  <si>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</si>
  <si>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</si>
  <si>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</si>
  <si>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</si>
  <si>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</si>
  <si>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</si>
  <si>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</si>
  <si>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</si>
  <si>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</si>
  <si>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</si>
  <si>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</si>
  <si>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</si>
  <si>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</si>
  <si>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</si>
  <si>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</si>
  <si>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</si>
  <si>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</si>
  <si>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</si>
  <si>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</si>
  <si>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</si>
  <si>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</si>
  <si>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</si>
  <si>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</si>
  <si>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</si>
  <si>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</si>
  <si>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</si>
  <si>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</si>
  <si>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</si>
  <si>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</si>
  <si>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</si>
  <si>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</si>
  <si>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</si>
  <si>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</si>
  <si>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</si>
  <si>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</si>
  <si>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</si>
  <si>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</si>
  <si>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</si>
  <si>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</si>
  <si>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</si>
  <si>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</si>
  <si>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</si>
  <si>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</si>
  <si>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</si>
  <si>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</si>
  <si>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</si>
  <si>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</si>
  <si>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</si>
  <si>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</si>
  <si>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</si>
  <si>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</si>
  <si>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</si>
  <si>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</si>
  <si>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</si>
  <si>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</si>
  <si>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</si>
  <si>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</si>
  <si>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</si>
  <si>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</si>
  <si>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</si>
  <si>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</si>
  <si>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</si>
  <si>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</si>
  <si>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</si>
  <si>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</si>
  <si>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</si>
  <si>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</si>
  <si>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</si>
  <si>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</si>
  <si>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</si>
  <si>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</si>
  <si>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</si>
  <si>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</si>
  <si>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</si>
  <si>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</si>
  <si>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</si>
  <si>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</si>
  <si>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</si>
  <si>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</si>
  <si>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</si>
  <si>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</si>
  <si>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</si>
  <si>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</si>
  <si>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</si>
  <si>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</si>
  <si>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</si>
  <si>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</si>
  <si>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</si>
  <si>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</si>
  <si>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</si>
  <si>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</si>
  <si>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</si>
  <si>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</si>
  <si>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</si>
  <si>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</si>
  <si>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</si>
  <si>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</si>
  <si>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</si>
  <si>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</si>
  <si>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</si>
  <si>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</si>
  <si>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</si>
  <si>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</si>
  <si>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</si>
  <si>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</si>
  <si>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</si>
  <si>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</si>
  <si>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</si>
  <si>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</si>
  <si>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</si>
  <si>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</si>
  <si>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</si>
  <si>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</si>
  <si>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</si>
  <si>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</si>
  <si>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</si>
  <si>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</si>
  <si>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</si>
  <si>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</si>
  <si>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</si>
  <si>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</si>
  <si>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</si>
  <si>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</si>
  <si>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</si>
  <si>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</si>
  <si>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</si>
  <si>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</si>
  <si>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</si>
  <si>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</si>
  <si>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</si>
  <si>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</si>
  <si>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</si>
  <si>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</si>
  <si>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</si>
  <si>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</si>
  <si>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</si>
  <si>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</si>
  <si>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</si>
  <si>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</si>
  <si>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</si>
  <si>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</si>
  <si>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</si>
  <si>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</si>
  <si>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</si>
  <si>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</si>
  <si>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</si>
  <si>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</si>
  <si>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</si>
  <si>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</si>
  <si>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</si>
  <si>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</si>
  <si>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</si>
  <si>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</si>
  <si>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</si>
  <si>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</si>
  <si>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</si>
  <si>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</si>
  <si>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</si>
  <si>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</si>
  <si>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</si>
  <si>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</si>
  <si>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</si>
  <si>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</si>
  <si>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</si>
  <si>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</si>
  <si>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</si>
  <si>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</si>
  <si>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</si>
  <si>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</si>
  <si>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</si>
  <si>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</si>
  <si>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</si>
  <si>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</si>
  <si>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</si>
  <si>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</si>
  <si>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</si>
  <si>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</si>
  <si>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</si>
  <si>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</si>
  <si>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</si>
  <si>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</si>
  <si>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</si>
  <si>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</si>
  <si>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</si>
  <si>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</si>
  <si>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</si>
  <si>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</si>
  <si>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</si>
  <si>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</si>
  <si>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</si>
  <si>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</si>
  <si>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</si>
  <si>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</si>
  <si>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</si>
  <si>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</si>
  <si>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</si>
  <si>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</si>
  <si>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</si>
  <si>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</si>
  <si>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</si>
  <si>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</si>
  <si>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</si>
  <si>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</si>
  <si>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</si>
  <si>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</si>
  <si>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</si>
  <si>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</si>
  <si>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</si>
  <si>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</si>
  <si>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</si>
  <si>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</si>
  <si>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</si>
  <si>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</si>
  <si>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</si>
  <si>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</si>
  <si>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</si>
  <si>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</si>
  <si>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</si>
  <si>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</si>
  <si>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</si>
  <si>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</si>
  <si>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</si>
  <si>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</si>
  <si>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</si>
  <si>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</si>
  <si>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</si>
  <si>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</si>
  <si>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</si>
  <si>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</si>
  <si>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</si>
  <si>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</si>
  <si>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</si>
  <si>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</si>
  <si>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</si>
  <si>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</si>
  <si>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</si>
  <si>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</si>
  <si>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</si>
  <si>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</si>
  <si>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</si>
  <si>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</si>
  <si>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</si>
  <si>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</si>
  <si>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</si>
  <si>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</si>
  <si>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</si>
  <si>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</si>
  <si>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</si>
  <si>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</si>
  <si>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</si>
  <si>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</si>
  <si>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</si>
  <si>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</si>
  <si>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</si>
  <si>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</si>
  <si>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</si>
  <si>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</si>
  <si>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</si>
  <si>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</si>
  <si>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</si>
  <si>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</si>
  <si>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</si>
  <si>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</si>
  <si>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</si>
  <si>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</si>
  <si>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</si>
  <si>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</si>
  <si>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</si>
  <si>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</si>
  <si>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</si>
  <si>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</si>
  <si>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</si>
  <si>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</si>
  <si>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</si>
  <si>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</si>
  <si>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</si>
  <si>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</si>
  <si>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</si>
  <si>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</si>
  <si>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</si>
  <si>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</si>
  <si>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</si>
  <si>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</si>
  <si>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</si>
  <si>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</si>
  <si>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</si>
  <si>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</si>
  <si>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</si>
  <si>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</si>
  <si>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</si>
  <si>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</si>
  <si>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</si>
  <si>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</si>
  <si>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</si>
  <si>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</si>
  <si>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</si>
  <si>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</si>
  <si>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</si>
  <si>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</si>
  <si>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</si>
  <si>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</si>
  <si>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</si>
  <si>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</si>
  <si>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</si>
  <si>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</si>
  <si>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</si>
  <si>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</si>
  <si>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</si>
  <si>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</si>
  <si>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</si>
  <si>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</si>
  <si>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</si>
  <si>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</si>
  <si>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</si>
  <si>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</si>
  <si>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</si>
  <si>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</si>
  <si>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</si>
  <si>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</si>
  <si>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</si>
  <si>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</si>
  <si>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</si>
  <si>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</si>
  <si>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</si>
  <si>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</si>
  <si>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</si>
  <si>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</si>
  <si>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</si>
  <si>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</si>
  <si>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</si>
  <si>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</si>
  <si>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</si>
  <si>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</si>
  <si>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</si>
  <si>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</si>
  <si>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</si>
  <si>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</si>
  <si>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</si>
  <si>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</si>
  <si>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</si>
  <si>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</si>
  <si>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</si>
  <si>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</si>
  <si>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</si>
  <si>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</si>
  <si>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</si>
  <si>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</si>
  <si>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</si>
  <si>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</si>
  <si>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</si>
  <si>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</si>
  <si>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</si>
  <si>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</si>
  <si>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</si>
  <si>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</si>
  <si>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</si>
  <si>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</si>
  <si>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</si>
  <si>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</si>
  <si>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</si>
  <si>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</si>
  <si>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</si>
  <si>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</si>
  <si>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</si>
  <si>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</si>
  <si>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</si>
  <si>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</si>
  <si>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</si>
  <si>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</si>
  <si>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</si>
  <si>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</si>
  <si>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</si>
  <si>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</si>
  <si>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</si>
  <si>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</si>
  <si>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</si>
  <si>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</si>
  <si>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</si>
  <si>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</si>
  <si>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</si>
  <si>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</si>
  <si>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</si>
  <si>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</si>
  <si>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</si>
  <si>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</si>
  <si>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</si>
  <si>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</si>
  <si>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</si>
  <si>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</si>
  <si>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</si>
  <si>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</si>
  <si>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</si>
  <si>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</si>
  <si>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</si>
  <si>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</si>
  <si>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</si>
  <si>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</si>
  <si>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</si>
  <si>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</si>
  <si>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</si>
  <si>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</si>
  <si>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</si>
  <si>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</si>
  <si>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</si>
  <si>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</si>
  <si>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</si>
  <si>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</si>
  <si>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</si>
  <si>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</si>
  <si>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</si>
  <si>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</si>
  <si>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</si>
  <si>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</si>
  <si>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</si>
  <si>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</si>
  <si>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</si>
  <si>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</si>
  <si>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</si>
  <si>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</si>
  <si>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</si>
  <si>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</si>
  <si>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</si>
  <si>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</si>
  <si>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</si>
  <si>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</si>
  <si>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</si>
  <si>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</si>
  <si>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</si>
  <si>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</si>
  <si>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</si>
  <si>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</si>
  <si>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</si>
  <si>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</si>
  <si>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</si>
  <si>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</si>
  <si>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</si>
  <si>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</si>
  <si>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</si>
  <si>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</si>
  <si>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</si>
  <si>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</si>
  <si>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</si>
  <si>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</si>
  <si>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</si>
  <si>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</si>
  <si>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</si>
  <si>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</si>
  <si>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</si>
  <si>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</si>
  <si>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</si>
  <si>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</si>
  <si>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</si>
  <si>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</si>
  <si>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</si>
  <si>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</si>
  <si>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</si>
  <si>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</si>
  <si>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</si>
  <si>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</si>
  <si>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</si>
  <si>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</si>
  <si>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</si>
  <si>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</si>
  <si>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</si>
  <si>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</si>
  <si>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</si>
  <si>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</si>
  <si>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</si>
  <si>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</si>
  <si>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</si>
  <si>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</si>
  <si>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</si>
  <si>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</si>
  <si>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</si>
  <si>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</si>
  <si>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</si>
  <si>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</si>
  <si>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</si>
  <si>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</si>
  <si>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</si>
  <si>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</si>
  <si>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</si>
  <si>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</si>
  <si>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</si>
  <si>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</si>
  <si>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</si>
  <si>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</si>
  <si>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</si>
  <si>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</si>
  <si>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</si>
  <si>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</si>
  <si>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</si>
  <si>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</si>
  <si>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</si>
  <si>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</si>
  <si>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</si>
  <si>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</si>
  <si>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</si>
  <si>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</si>
  <si>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</si>
  <si>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</si>
  <si>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</si>
  <si>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</si>
  <si>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</si>
  <si>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</si>
  <si>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</si>
  <si>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</si>
  <si>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</si>
  <si>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</si>
  <si>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</si>
  <si>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</si>
  <si>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</si>
  <si>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</si>
  <si>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</si>
  <si>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</si>
  <si>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</si>
  <si>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</si>
  <si>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</si>
  <si>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</si>
  <si>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</si>
  <si>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</si>
  <si>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</si>
  <si>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</si>
  <si>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</si>
  <si>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</si>
  <si>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</si>
  <si>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</si>
  <si>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</si>
  <si>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</si>
  <si>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</si>
  <si>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</si>
  <si>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</si>
  <si>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</si>
  <si>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</si>
  <si>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</si>
  <si>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</si>
  <si>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</si>
  <si>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</si>
  <si>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</si>
  <si>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</si>
  <si>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</si>
  <si>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</si>
  <si>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</si>
  <si>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</si>
  <si>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</si>
  <si>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</si>
  <si>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</si>
  <si>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</si>
  <si>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</si>
  <si>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</si>
  <si>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</si>
  <si>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</si>
  <si>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</si>
  <si>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</si>
  <si>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</si>
  <si>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</si>
  <si>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</si>
  <si>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</si>
  <si>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</si>
  <si>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</si>
  <si>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</si>
  <si>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</si>
  <si>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</si>
  <si>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</si>
  <si>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</si>
  <si>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</si>
  <si>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</si>
  <si>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</si>
  <si>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</si>
  <si>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</si>
  <si>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</si>
  <si>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</si>
  <si>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</si>
  <si>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</si>
  <si>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</si>
  <si>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</si>
  <si>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</si>
  <si>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</si>
  <si>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</si>
  <si>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</si>
  <si>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</si>
  <si>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</si>
  <si>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</si>
  <si>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</si>
  <si>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</si>
  <si>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</si>
  <si>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</si>
  <si>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</si>
  <si>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</si>
  <si>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</si>
  <si>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</si>
  <si>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</si>
  <si>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</si>
  <si>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</si>
  <si>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</si>
  <si>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</si>
  <si>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</si>
  <si>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</si>
  <si>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</si>
  <si>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</si>
  <si>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</si>
  <si>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</si>
  <si>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</si>
  <si>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</si>
  <si>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</si>
  <si>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</si>
  <si>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</si>
  <si>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</si>
  <si>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</si>
  <si>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</si>
  <si>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</si>
  <si>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</si>
  <si>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</si>
  <si>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</si>
  <si>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</si>
  <si>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</si>
  <si>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</si>
  <si>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</si>
  <si>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</si>
  <si>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</si>
  <si>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</si>
  <si>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</si>
  <si>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</si>
  <si>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</si>
  <si>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</si>
  <si>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</si>
  <si>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</si>
  <si>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</si>
  <si>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</si>
  <si>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</si>
  <si>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</si>
  <si>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</si>
  <si>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</si>
  <si>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</si>
  <si>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</si>
  <si>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</si>
  <si>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</si>
  <si>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</si>
  <si>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</si>
  <si>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</si>
  <si>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</si>
  <si>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</si>
  <si>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</si>
  <si>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</si>
  <si>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</si>
  <si>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</si>
  <si>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</si>
  <si>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</si>
  <si>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</si>
  <si>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</si>
  <si>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</si>
  <si>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</si>
  <si>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</si>
  <si>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</si>
  <si>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</si>
  <si>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</si>
  <si>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</si>
  <si>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</si>
  <si>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</si>
  <si>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</si>
  <si>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</si>
  <si>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</si>
  <si>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</si>
  <si>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</si>
  <si>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</si>
  <si>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</si>
  <si>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</si>
  <si>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</si>
  <si>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</si>
  <si>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</si>
  <si>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</si>
  <si>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</si>
  <si>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</si>
  <si>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</si>
  <si>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</si>
  <si>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</si>
  <si>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</si>
  <si>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</si>
  <si>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</si>
  <si>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</si>
  <si>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</si>
  <si>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</si>
  <si>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</si>
  <si>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</si>
  <si>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</si>
  <si>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</si>
  <si>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</si>
  <si>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</si>
  <si>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</si>
  <si>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</si>
  <si>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</si>
  <si>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</si>
  <si>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</si>
  <si>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</si>
  <si>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</si>
  <si>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</si>
  <si>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</si>
  <si>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</si>
  <si>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</si>
  <si>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</si>
  <si>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</si>
  <si>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</si>
  <si>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</si>
  <si>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</si>
  <si>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</si>
  <si>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</si>
  <si>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</si>
  <si>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</si>
  <si>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</si>
  <si>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</si>
  <si>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</si>
  <si>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</si>
  <si>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</si>
  <si>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</si>
  <si>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</si>
  <si>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</si>
  <si>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</si>
  <si>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</si>
  <si>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</si>
  <si>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</si>
  <si>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</si>
  <si>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</si>
  <si>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</si>
  <si>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</si>
  <si>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</si>
  <si>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</si>
  <si>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</si>
  <si>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</si>
  <si>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</si>
  <si>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</si>
  <si>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</si>
  <si>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</si>
  <si>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</si>
  <si>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</si>
  <si>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</si>
  <si>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</si>
  <si>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</si>
  <si>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</si>
  <si>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</si>
  <si>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</si>
  <si>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</si>
  <si>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</si>
  <si>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</si>
  <si>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</si>
  <si>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</si>
  <si>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</si>
  <si>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</si>
  <si>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</si>
  <si>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</si>
  <si>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</si>
  <si>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</si>
  <si>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</si>
  <si>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</si>
  <si>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</si>
  <si>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</si>
  <si>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</si>
  <si>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</si>
  <si>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</si>
  <si>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</si>
  <si>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</si>
  <si>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</si>
  <si>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</si>
  <si>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</si>
  <si>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</si>
  <si>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</si>
  <si>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</si>
  <si>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</si>
  <si>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</si>
  <si>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</si>
  <si>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</si>
  <si>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</si>
  <si>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</si>
  <si>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</si>
  <si>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</si>
  <si>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</si>
  <si>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</si>
  <si>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</si>
  <si>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</si>
  <si>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</si>
  <si>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</si>
  <si>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</si>
  <si>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</si>
  <si>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</si>
  <si>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</si>
  <si>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</si>
  <si>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</si>
  <si>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</si>
  <si>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</si>
  <si>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</si>
  <si>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</si>
  <si>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</si>
  <si>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</si>
  <si>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</si>
  <si>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</si>
  <si>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</si>
  <si>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</si>
  <si>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</si>
  <si>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</si>
  <si>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</si>
  <si>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</si>
  <si>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</si>
  <si>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</si>
  <si>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</si>
  <si>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</si>
  <si>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</si>
  <si>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</si>
  <si>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</si>
  <si>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</si>
  <si>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</si>
  <si>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</si>
  <si>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</si>
  <si>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</si>
  <si>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</si>
  <si>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</si>
  <si>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</si>
  <si>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</si>
  <si>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</si>
  <si>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</si>
  <si>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</si>
  <si>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</si>
  <si>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</si>
  <si>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</si>
  <si>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</si>
  <si>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</si>
  <si>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</si>
  <si>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</si>
  <si>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</si>
  <si>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</si>
  <si>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</si>
  <si>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</si>
  <si>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</si>
  <si>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</si>
  <si>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</si>
  <si>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</si>
  <si>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</si>
  <si>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</si>
  <si>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</si>
  <si>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</si>
  <si>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</si>
  <si>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</si>
  <si>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</si>
  <si>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</si>
  <si>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</si>
  <si>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</si>
  <si>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</si>
  <si>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</si>
  <si>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</si>
  <si>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</si>
  <si>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</si>
  <si>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</si>
  <si>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</si>
  <si>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</si>
  <si>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</si>
  <si>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</si>
  <si>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</si>
  <si>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</si>
  <si>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</si>
  <si>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</si>
  <si>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</si>
  <si>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</si>
  <si>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</si>
  <si>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</si>
  <si>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</si>
  <si>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</si>
  <si>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</si>
  <si>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</si>
  <si>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</si>
  <si>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</si>
  <si>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</si>
  <si>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</si>
  <si>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</si>
  <si>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</si>
  <si>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</si>
  <si>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</si>
  <si>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</si>
  <si>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</si>
  <si>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</si>
  <si>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</si>
  <si>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</si>
  <si>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</si>
  <si>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</si>
  <si>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</si>
  <si>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</si>
  <si>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</si>
  <si>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</si>
  <si>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</si>
  <si>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</si>
  <si>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</si>
  <si>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</si>
  <si>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</si>
  <si>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</si>
  <si>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</si>
  <si>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</si>
  <si>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</si>
  <si>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</si>
  <si>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</si>
  <si>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</si>
  <si>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</si>
  <si>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</si>
  <si>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</si>
  <si>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</si>
  <si>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</si>
  <si>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</si>
  <si>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</si>
  <si>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</si>
  <si>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</si>
  <si>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</si>
  <si>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</si>
  <si>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</si>
  <si>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</si>
  <si>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</si>
  <si>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</si>
  <si>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</si>
  <si>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</si>
  <si>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</si>
  <si>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</si>
  <si>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</si>
  <si>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</si>
  <si>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</si>
  <si>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</si>
  <si>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</si>
  <si>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</si>
  <si>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</si>
  <si>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</si>
  <si>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</si>
  <si>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</si>
  <si>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</si>
  <si>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</si>
  <si>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</si>
  <si>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</si>
  <si>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</si>
  <si>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</si>
  <si>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</si>
  <si>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</si>
  <si>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</si>
  <si>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</si>
  <si>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</si>
  <si>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</si>
  <si>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</si>
  <si>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</si>
  <si>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</si>
  <si>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</si>
  <si>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</si>
  <si>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</si>
  <si>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</si>
  <si>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</si>
  <si>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</si>
  <si>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</si>
  <si>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</si>
  <si>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</si>
  <si>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</si>
  <si>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</si>
  <si>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</si>
  <si>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</si>
  <si>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</si>
  <si>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</si>
  <si>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</si>
  <si>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</si>
  <si>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</si>
  <si>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</si>
  <si>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</si>
  <si>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</si>
  <si>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</si>
  <si>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</si>
  <si>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</si>
  <si>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</si>
  <si>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</si>
  <si>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</si>
  <si>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</si>
  <si>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</si>
  <si>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</si>
  <si>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</si>
  <si>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</si>
  <si>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</si>
  <si>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</si>
  <si>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</si>
  <si>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</si>
  <si>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</si>
  <si>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</si>
  <si>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</si>
  <si>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</si>
  <si>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</si>
  <si>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</si>
  <si>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</si>
  <si>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</si>
  <si>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</si>
  <si>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</si>
  <si>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</si>
  <si>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</si>
  <si>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</si>
  <si>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</si>
  <si>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</si>
  <si>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</si>
  <si>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</si>
  <si>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</si>
  <si>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</si>
  <si>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</si>
  <si>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</si>
  <si>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</si>
  <si>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</si>
  <si>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</si>
  <si>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</si>
  <si>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</si>
  <si>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</si>
  <si>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</si>
  <si>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</si>
  <si>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</si>
  <si>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</si>
  <si>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</si>
  <si>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</si>
  <si>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</si>
  <si>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</si>
  <si>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</si>
  <si>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</si>
  <si>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</si>
  <si>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</si>
  <si>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</si>
  <si>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</si>
  <si>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</si>
  <si>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</si>
  <si>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</si>
  <si>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</si>
  <si>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</si>
  <si>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</si>
  <si>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</si>
  <si>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</si>
  <si>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</si>
  <si>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</si>
  <si>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</si>
  <si>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</si>
  <si>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</si>
  <si>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</si>
  <si>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</si>
  <si>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</si>
  <si>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</si>
  <si>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</si>
  <si>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</si>
  <si>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</si>
  <si>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</si>
  <si>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</si>
  <si>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</si>
  <si>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</si>
  <si>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</si>
  <si>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</si>
  <si>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</si>
  <si>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</si>
  <si>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</si>
  <si>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</si>
  <si>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</si>
  <si>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</si>
  <si>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</si>
  <si>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</si>
  <si>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</si>
  <si>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</si>
  <si>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</si>
  <si>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</si>
  <si>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</si>
  <si>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</si>
  <si>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</si>
  <si>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</si>
  <si>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</si>
  <si>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</si>
  <si>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</si>
  <si>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</si>
  <si>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</si>
  <si>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</si>
  <si>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</si>
  <si>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</si>
  <si>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</si>
  <si>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</si>
  <si>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</si>
  <si>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</si>
  <si>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</si>
  <si>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</si>
  <si>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</si>
  <si>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</si>
  <si>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</si>
  <si>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</si>
  <si>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</si>
  <si>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</si>
  <si>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</si>
  <si>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</si>
  <si>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</si>
  <si>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</si>
  <si>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</si>
  <si>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</si>
  <si>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</si>
  <si>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</si>
  <si>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</si>
  <si>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</si>
  <si>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</si>
  <si>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</si>
  <si>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</si>
  <si>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</si>
  <si>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</si>
  <si>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</si>
  <si>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</si>
  <si>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</si>
  <si>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</si>
  <si>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</si>
  <si>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</si>
  <si>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</si>
  <si>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</si>
  <si>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</si>
  <si>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</si>
  <si>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</si>
  <si>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</si>
  <si>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</si>
  <si>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</si>
  <si>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</si>
  <si>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</si>
  <si>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</si>
  <si>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</si>
  <si>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</si>
  <si>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</si>
  <si>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</si>
  <si>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</si>
  <si>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</si>
  <si>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</si>
  <si>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</si>
  <si>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</si>
  <si>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</si>
  <si>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</si>
  <si>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</si>
  <si>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</si>
  <si>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</si>
  <si>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</si>
  <si>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</si>
  <si>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</si>
  <si>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</si>
  <si>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</si>
  <si>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</si>
  <si>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</si>
  <si>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</si>
  <si>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</si>
  <si>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</si>
  <si>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</si>
  <si>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</si>
  <si>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</si>
  <si>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</si>
  <si>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</si>
  <si>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</si>
  <si>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</si>
  <si>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</si>
  <si>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</si>
  <si>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</si>
  <si>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</si>
  <si>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</si>
  <si>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</si>
  <si>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</si>
  <si>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</si>
  <si>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</si>
  <si>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</si>
  <si>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</si>
  <si>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</si>
  <si>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</si>
  <si>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</si>
  <si>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</si>
  <si>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</si>
  <si>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</si>
  <si>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</si>
  <si>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</si>
  <si>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</si>
  <si>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</si>
  <si>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</si>
  <si>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</si>
  <si>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</si>
  <si>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</si>
  <si>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</si>
  <si>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</si>
  <si>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</si>
  <si>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</si>
  <si>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</si>
  <si>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</si>
  <si>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</si>
  <si>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</si>
  <si>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</si>
  <si>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</si>
  <si>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</si>
  <si>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</si>
  <si>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</si>
  <si>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</si>
  <si>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</si>
  <si>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</si>
  <si>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</si>
  <si>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</si>
  <si>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</si>
  <si>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</si>
  <si>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</si>
  <si>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</si>
  <si>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</si>
  <si>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</si>
  <si>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</si>
  <si>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</si>
  <si>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</si>
  <si>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</si>
  <si>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</si>
  <si>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</si>
  <si>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</si>
  <si>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</si>
  <si>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</si>
  <si>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</si>
  <si>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</si>
  <si>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</si>
  <si>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</si>
  <si>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</si>
  <si>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</si>
  <si>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</si>
  <si>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</si>
  <si>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</si>
  <si>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</si>
  <si>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</si>
  <si>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</si>
  <si>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</si>
  <si>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</si>
  <si>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</si>
  <si>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</si>
  <si>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</si>
  <si>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</si>
  <si>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</si>
  <si>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</si>
  <si>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</si>
  <si>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</si>
  <si>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</si>
  <si>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</si>
  <si>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</si>
  <si>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</si>
  <si>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</si>
  <si>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</si>
  <si>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</si>
  <si>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</si>
  <si>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</si>
  <si>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</si>
  <si>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</si>
  <si>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</si>
  <si>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</si>
  <si>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</si>
  <si>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</si>
  <si>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</si>
  <si>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</si>
  <si>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</si>
  <si>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</si>
  <si>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</si>
  <si>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</si>
  <si>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</si>
  <si>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</si>
  <si>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</si>
  <si>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</si>
  <si>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</si>
  <si>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</si>
  <si>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</si>
  <si>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</si>
  <si>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</si>
  <si>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</si>
  <si>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</si>
  <si>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</si>
  <si>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</si>
  <si>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</si>
  <si>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</si>
  <si>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</si>
  <si>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</si>
  <si>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</si>
  <si>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</si>
  <si>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</si>
  <si>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</si>
  <si>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</si>
  <si>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</si>
  <si>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</si>
  <si>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</si>
  <si>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</si>
  <si>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</si>
  <si>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</si>
  <si>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</si>
  <si>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</si>
  <si>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</si>
  <si>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</si>
  <si>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</si>
  <si>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</si>
  <si>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</si>
  <si>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</si>
  <si>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</si>
  <si>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</si>
  <si>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</si>
  <si>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</si>
  <si>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</si>
  <si>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</si>
  <si>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</si>
  <si>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</si>
  <si>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</si>
  <si>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</si>
  <si>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</si>
  <si>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</si>
  <si>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</si>
  <si>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</si>
  <si>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</si>
  <si>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</si>
  <si>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</si>
  <si>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</si>
  <si>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</si>
  <si>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</si>
  <si>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</si>
  <si>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</si>
  <si>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</si>
  <si>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</si>
  <si>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</si>
  <si>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</si>
  <si>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</si>
  <si>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</si>
  <si>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</si>
  <si>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</si>
  <si>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</si>
  <si>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</si>
  <si>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</si>
  <si>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</si>
  <si>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</si>
  <si>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</si>
  <si>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</si>
  <si>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</si>
  <si>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</si>
  <si>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</si>
  <si>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</si>
  <si>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</si>
  <si>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</si>
  <si>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</si>
  <si>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</si>
  <si>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</si>
  <si>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</si>
  <si>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</si>
  <si>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</si>
  <si>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</si>
  <si>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</si>
  <si>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</si>
  <si>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</si>
  <si>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</si>
  <si>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</si>
  <si>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</si>
  <si>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</si>
  <si>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</si>
  <si>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</si>
  <si>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</si>
  <si>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</si>
  <si>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</si>
  <si>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</si>
  <si>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</si>
  <si>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</si>
  <si>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</si>
  <si>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</si>
  <si>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</si>
  <si>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</si>
  <si>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</si>
  <si>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</si>
  <si>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</si>
  <si>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</si>
  <si>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</si>
  <si>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</si>
  <si>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</si>
  <si>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</si>
  <si>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</si>
  <si>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</si>
  <si>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</si>
  <si>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</si>
  <si>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</si>
  <si>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</si>
  <si>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</si>
  <si>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</si>
  <si>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</si>
  <si>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</si>
  <si>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</si>
  <si>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</si>
  <si>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</si>
  <si>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</si>
  <si>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</si>
  <si>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</si>
  <si>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</si>
  <si>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</si>
  <si>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</si>
  <si>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</si>
  <si>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</si>
  <si>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</si>
  <si>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</si>
  <si>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</si>
  <si>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</si>
  <si>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</si>
  <si>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</si>
  <si>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</si>
  <si>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</si>
  <si>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</si>
  <si>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</si>
  <si>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</si>
  <si>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</si>
  <si>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</si>
  <si>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</si>
  <si>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</si>
  <si>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</si>
  <si>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</si>
  <si>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</si>
  <si>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</si>
  <si>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</si>
  <si>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</si>
  <si>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</si>
  <si>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</si>
  <si>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</si>
  <si>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</si>
  <si>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</si>
  <si>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</si>
  <si>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</si>
  <si>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</si>
  <si>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</si>
  <si>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</si>
  <si>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</si>
  <si>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</si>
  <si>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</si>
  <si>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</si>
  <si>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</si>
  <si>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</si>
  <si>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</si>
  <si>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</si>
  <si>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</si>
  <si>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</si>
  <si>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</si>
  <si>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</si>
  <si>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</si>
  <si>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</si>
  <si>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</si>
  <si>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</si>
  <si>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</si>
  <si>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</si>
  <si>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</si>
  <si>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</si>
  <si>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</si>
  <si>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</si>
  <si>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</si>
  <si>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</si>
  <si>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</si>
  <si>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</si>
  <si>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</si>
  <si>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</si>
  <si>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</si>
  <si>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</si>
  <si>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</si>
  <si>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</si>
  <si>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</si>
  <si>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</si>
  <si>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</si>
  <si>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</si>
  <si>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</si>
  <si>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</si>
  <si>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</si>
  <si>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</si>
  <si>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</si>
  <si>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</si>
  <si>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</si>
  <si>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</si>
  <si>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</si>
  <si>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</si>
  <si>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</si>
  <si>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</si>
  <si>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</si>
  <si>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</si>
  <si>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</si>
  <si>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</si>
  <si>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</si>
  <si>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</si>
  <si>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</si>
  <si>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</si>
  <si>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</si>
  <si>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</si>
  <si>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</si>
  <si>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</si>
  <si>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</si>
  <si>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</si>
  <si>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</si>
  <si>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</si>
  <si>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</si>
  <si>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</si>
  <si>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</si>
  <si>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</si>
  <si>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</si>
  <si>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</si>
  <si>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</si>
  <si>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</si>
  <si>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</si>
  <si>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</si>
  <si>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</si>
  <si>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</si>
  <si>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</si>
  <si>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</si>
  <si>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</si>
  <si>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</si>
  <si>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</si>
  <si>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</si>
  <si>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</si>
  <si>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</si>
  <si>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</si>
  <si>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</si>
  <si>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</si>
  <si>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</si>
  <si>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</si>
  <si>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</si>
  <si>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</si>
  <si>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</si>
  <si>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</si>
  <si>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</si>
  <si>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</si>
  <si>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</si>
  <si>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</si>
  <si>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</si>
  <si>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</si>
  <si>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</si>
  <si>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</si>
  <si>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</si>
  <si>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</si>
  <si>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</si>
  <si>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</si>
  <si>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</si>
  <si>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</si>
  <si>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</si>
  <si>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</si>
  <si>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</si>
  <si>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</si>
  <si>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</si>
  <si>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</si>
  <si>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</si>
  <si>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</si>
  <si>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</si>
  <si>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</si>
  <si>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</si>
  <si>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</si>
  <si>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</si>
  <si>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</si>
  <si>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</si>
  <si>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</si>
  <si>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</si>
  <si>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</si>
  <si>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</si>
  <si>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</si>
  <si>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</si>
  <si>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</si>
  <si>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</si>
  <si>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</si>
  <si>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</si>
  <si>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</si>
  <si>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</si>
  <si>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</si>
  <si>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</si>
  <si>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</si>
  <si>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</si>
  <si>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</si>
  <si>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</si>
  <si>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</si>
  <si>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</si>
  <si>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</si>
  <si>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</si>
  <si>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</si>
  <si>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</si>
  <si>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</si>
  <si>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</si>
  <si>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</si>
  <si>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</si>
  <si>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</si>
  <si>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</si>
  <si>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</si>
  <si>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</si>
  <si>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</si>
  <si>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</si>
  <si>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</si>
  <si>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</si>
  <si>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</si>
  <si>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</si>
  <si>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</si>
  <si>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</si>
  <si>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</si>
  <si>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</si>
  <si>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</si>
  <si>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</si>
  <si>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</si>
  <si>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</si>
  <si>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</si>
  <si>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</si>
  <si>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</si>
  <si>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</si>
  <si>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</si>
  <si>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</si>
  <si>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</si>
  <si>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</si>
  <si>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</si>
  <si>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</si>
  <si>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</si>
  <si>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</si>
  <si>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</si>
  <si>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</si>
  <si>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</si>
  <si>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</si>
  <si>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</si>
  <si>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</si>
  <si>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</si>
  <si>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</si>
  <si>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</si>
  <si>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</si>
  <si>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</si>
  <si>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</si>
  <si>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</si>
  <si>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</si>
  <si>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</si>
  <si>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</si>
  <si>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</si>
  <si>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</si>
  <si>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</si>
  <si>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</si>
  <si>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</si>
  <si>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</si>
  <si>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</si>
  <si>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</si>
  <si>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</si>
  <si>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</si>
  <si>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</si>
  <si>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</si>
  <si>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</si>
  <si>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</si>
  <si>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</si>
  <si>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</si>
  <si>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</si>
  <si>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</si>
  <si>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</si>
  <si>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</si>
  <si>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</si>
  <si>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</si>
  <si>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</si>
  <si>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</si>
  <si>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</si>
  <si>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</si>
  <si>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</si>
  <si>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</si>
  <si>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</si>
  <si>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</si>
  <si>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</si>
  <si>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</si>
  <si>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</si>
  <si>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</si>
  <si>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</si>
  <si>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</si>
  <si>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</si>
  <si>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</si>
  <si>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</si>
  <si>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</si>
  <si>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</si>
  <si>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</si>
  <si>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</si>
  <si>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</si>
  <si>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</si>
  <si>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</si>
  <si>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</si>
  <si>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</si>
  <si>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</si>
  <si>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</si>
  <si>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</si>
  <si>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</si>
  <si>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</si>
  <si>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</si>
  <si>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</si>
  <si>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</si>
  <si>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</si>
  <si>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</si>
  <si>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</si>
  <si>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</si>
  <si>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</si>
  <si>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</si>
  <si>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</si>
  <si>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</si>
  <si>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</si>
  <si>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</si>
  <si>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</si>
  <si>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</si>
  <si>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</si>
  <si>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</si>
  <si>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</si>
  <si>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</si>
  <si>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</si>
  <si>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</si>
  <si>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</si>
  <si>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</si>
  <si>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</si>
  <si>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</si>
  <si>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</si>
  <si>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</si>
  <si>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</si>
  <si>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</si>
  <si>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</si>
  <si>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</si>
  <si>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</si>
  <si>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</si>
  <si>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</si>
  <si>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</si>
  <si>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</si>
  <si>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</si>
  <si>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</si>
  <si>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</si>
  <si>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</si>
  <si>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</si>
  <si>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</si>
  <si>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</si>
  <si>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</si>
  <si>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</si>
  <si>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</si>
  <si>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</si>
  <si>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</si>
  <si>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</si>
  <si>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</si>
  <si>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</si>
  <si>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</si>
  <si>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</si>
  <si>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</si>
  <si>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</si>
  <si>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</si>
  <si>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</si>
  <si>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</si>
  <si>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</si>
  <si>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</si>
  <si>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</si>
  <si>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</si>
  <si>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</si>
  <si>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</si>
  <si>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</si>
  <si>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</si>
  <si>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</si>
  <si>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</si>
  <si>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</si>
  <si>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</si>
  <si>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</si>
  <si>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</si>
  <si>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</si>
  <si>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</si>
  <si>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</si>
  <si>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</si>
  <si>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</si>
  <si>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</si>
  <si>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</si>
  <si>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</si>
  <si>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</si>
  <si>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</si>
  <si>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</si>
  <si>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</si>
  <si>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</si>
  <si>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</si>
  <si>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</si>
  <si>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</si>
  <si>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</si>
  <si>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</si>
  <si>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</si>
  <si>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</si>
  <si>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</si>
  <si>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</si>
  <si>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</si>
  <si>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</si>
  <si>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</si>
  <si>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</si>
  <si>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</si>
  <si>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</si>
  <si>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</si>
  <si>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</si>
  <si>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</si>
  <si>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</si>
  <si>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</si>
  <si>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</si>
  <si>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</si>
  <si>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</si>
  <si>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</si>
  <si>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</si>
  <si>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</si>
  <si>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</si>
  <si>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</si>
  <si>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</si>
  <si>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</si>
  <si>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</si>
  <si>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</si>
  <si>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</si>
  <si>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</si>
  <si>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</si>
  <si>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</si>
  <si>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</si>
  <si>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</si>
  <si>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</si>
  <si>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</si>
  <si>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</si>
  <si>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</si>
  <si>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</si>
  <si>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</si>
  <si>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</si>
  <si>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</si>
  <si>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</si>
  <si>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</si>
  <si>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</si>
  <si>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</si>
  <si>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</si>
  <si>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</si>
  <si>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</si>
  <si>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</si>
  <si>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</si>
  <si>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</si>
  <si>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</si>
  <si>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</si>
  <si>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</si>
  <si>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</si>
  <si>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</si>
  <si>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</si>
  <si>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</si>
  <si>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</si>
  <si>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</si>
  <si>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</si>
  <si>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</si>
  <si>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</si>
  <si>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</si>
  <si>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</si>
  <si>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</si>
  <si>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</si>
  <si>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</si>
  <si>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</si>
  <si>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</si>
  <si>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</si>
  <si>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</si>
  <si>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</si>
  <si>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</si>
  <si>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</si>
  <si>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</si>
  <si>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</si>
  <si>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</si>
  <si>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</si>
  <si>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</si>
  <si>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</si>
  <si>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</si>
  <si>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</si>
  <si>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</si>
  <si>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</si>
  <si>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</si>
  <si>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</si>
  <si>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</si>
  <si>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</si>
  <si>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</si>
  <si>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</si>
  <si>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</si>
  <si>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</si>
  <si>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</si>
  <si>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</si>
  <si>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</si>
  <si>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</si>
  <si>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</si>
  <si>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</si>
  <si>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</si>
  <si>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</si>
  <si>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</si>
  <si>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</si>
  <si>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</si>
  <si>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</si>
  <si>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</si>
  <si>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</si>
  <si>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</si>
  <si>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</si>
  <si>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</si>
  <si>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</si>
  <si>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</si>
  <si>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</si>
  <si>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</si>
  <si>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</si>
  <si>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</si>
  <si>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</si>
  <si>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</si>
  <si>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</si>
  <si>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</si>
  <si>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</si>
  <si>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</si>
  <si>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</si>
  <si>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</si>
  <si>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</si>
  <si>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</si>
  <si>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</si>
  <si>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</si>
  <si>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</si>
  <si>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</si>
  <si>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</si>
  <si>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</si>
  <si>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</si>
  <si>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</si>
  <si>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</si>
  <si>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</si>
  <si>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</si>
  <si>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</si>
  <si>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</si>
  <si>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</si>
  <si>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</si>
  <si>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</si>
  <si>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</si>
  <si>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</si>
  <si>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</si>
  <si>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</si>
  <si>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</si>
  <si>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</si>
  <si>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</si>
  <si>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</si>
  <si>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</si>
  <si>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</si>
  <si>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</si>
  <si>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</si>
  <si>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</si>
  <si>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</si>
  <si>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</si>
  <si>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</si>
  <si>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</si>
  <si>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</si>
  <si>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</si>
  <si>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</si>
  <si>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</si>
  <si>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</si>
  <si>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</si>
  <si>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</si>
  <si>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</si>
  <si>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</si>
  <si>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</si>
  <si>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</si>
  <si>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</si>
  <si>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</si>
  <si>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</si>
  <si>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</si>
  <si>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</si>
  <si>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</si>
  <si>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</si>
  <si>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</si>
  <si>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</si>
  <si>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</si>
  <si>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</si>
  <si>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</si>
  <si>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</si>
  <si>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</si>
  <si>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</si>
  <si>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</si>
  <si>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</si>
  <si>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</si>
  <si>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</si>
  <si>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</si>
  <si>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</si>
  <si>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</si>
  <si>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</si>
  <si>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</si>
  <si>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</si>
  <si>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</si>
  <si>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</si>
  <si>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</si>
  <si>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</si>
  <si>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</si>
  <si>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</si>
  <si>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</si>
  <si>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</si>
  <si>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</si>
  <si>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</si>
  <si>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</si>
  <si>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</si>
  <si>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</si>
  <si>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</si>
  <si>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</si>
  <si>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</si>
  <si>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</si>
  <si>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</si>
  <si>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</si>
  <si>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</si>
  <si>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</si>
  <si>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</si>
  <si>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</si>
  <si>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</si>
  <si>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</si>
  <si>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</si>
  <si>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</si>
  <si>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</si>
  <si>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</si>
  <si>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</si>
  <si>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</si>
  <si>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</si>
  <si>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</si>
  <si>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</si>
  <si>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</si>
  <si>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</si>
  <si>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</si>
  <si>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</si>
  <si>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</si>
  <si>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</si>
  <si>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</si>
  <si>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</si>
  <si>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</si>
  <si>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</si>
  <si>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</si>
  <si>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</si>
  <si>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</si>
  <si>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</si>
  <si>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</si>
  <si>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</si>
  <si>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</si>
  <si>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</si>
  <si>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</si>
  <si>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</si>
  <si>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</si>
  <si>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</si>
  <si>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</si>
  <si>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</si>
  <si>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</si>
  <si>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</si>
  <si>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</si>
  <si>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</si>
  <si>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</si>
  <si>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</si>
  <si>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</si>
  <si>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</si>
  <si>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</si>
  <si>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</si>
  <si>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</si>
  <si>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</si>
  <si>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</si>
  <si>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</si>
  <si>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</si>
  <si>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</si>
  <si>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</si>
  <si>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</si>
  <si>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</si>
  <si>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</si>
  <si>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</si>
  <si>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</si>
  <si>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</si>
  <si>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</si>
  <si>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</si>
  <si>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</si>
  <si>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</si>
  <si>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</si>
  <si>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</si>
  <si>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</si>
  <si>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</si>
  <si>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</si>
  <si>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</si>
  <si>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</si>
  <si>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</si>
  <si>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</si>
  <si>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</si>
  <si>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</si>
  <si>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</si>
  <si>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</si>
  <si>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</si>
  <si>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</si>
  <si>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</si>
  <si>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</si>
  <si>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</si>
  <si>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</si>
  <si>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</si>
  <si>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</si>
  <si>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</si>
  <si>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</si>
  <si>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</si>
  <si>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</si>
  <si>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</si>
  <si>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</si>
  <si>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</si>
  <si>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</si>
  <si>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</si>
  <si>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</si>
  <si>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</si>
  <si>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</si>
  <si>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</si>
  <si>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</si>
  <si>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</si>
  <si>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</si>
  <si>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</si>
  <si>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</si>
  <si>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</si>
  <si>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</si>
  <si>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</si>
  <si>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</si>
  <si>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</si>
  <si>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</si>
  <si>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</si>
  <si>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</si>
  <si>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</si>
  <si>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</si>
  <si>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</si>
  <si>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</si>
  <si>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</si>
  <si>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</si>
  <si>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</si>
  <si>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</si>
  <si>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</si>
  <si>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</si>
  <si>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</si>
  <si>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</si>
  <si>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</si>
  <si>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</si>
  <si>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</si>
  <si>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</si>
  <si>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</si>
  <si>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</si>
  <si>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</si>
  <si>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</si>
  <si>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</si>
  <si>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</si>
  <si>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</si>
  <si>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</si>
  <si>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</si>
  <si>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</si>
  <si>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</si>
  <si>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</si>
  <si>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</si>
  <si>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</si>
  <si>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</si>
  <si>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</si>
  <si>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</si>
  <si>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</si>
  <si>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</si>
  <si>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</si>
  <si>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</si>
  <si>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</si>
  <si>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</si>
  <si>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</si>
  <si>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</si>
  <si>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</si>
  <si>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</si>
  <si>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</si>
  <si>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</si>
  <si>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</si>
  <si>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</si>
  <si>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</si>
  <si>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</si>
  <si>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</si>
  <si>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</si>
  <si>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</si>
  <si>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</si>
  <si>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</si>
  <si>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</si>
  <si>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</si>
  <si>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</si>
  <si>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</si>
  <si>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</si>
  <si>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</si>
  <si>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</si>
  <si>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</si>
  <si>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</si>
  <si>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</si>
  <si>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</si>
  <si>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</si>
  <si>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</si>
  <si>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</si>
  <si>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</si>
  <si>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</si>
  <si>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</si>
  <si>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</si>
  <si>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</si>
  <si>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</si>
  <si>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</si>
  <si>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</si>
  <si>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</si>
  <si>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</si>
  <si>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</si>
  <si>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</si>
  <si>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</si>
  <si>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</si>
  <si>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</si>
  <si>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</si>
  <si>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</si>
  <si>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</si>
  <si>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</si>
  <si>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</si>
  <si>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</si>
  <si>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</si>
  <si>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</si>
  <si>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</si>
  <si>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</si>
  <si>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</si>
  <si>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</si>
  <si>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</si>
  <si>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</si>
  <si>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</si>
  <si>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</si>
  <si>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</si>
  <si>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</si>
  <si>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</si>
  <si>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</si>
  <si>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</si>
  <si>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</si>
  <si>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</si>
  <si>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</si>
  <si>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</si>
  <si>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</si>
  <si>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</si>
  <si>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</si>
  <si>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</si>
  <si>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</si>
  <si>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</si>
  <si>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</si>
  <si>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</si>
  <si>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</si>
  <si>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</si>
  <si>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</si>
  <si>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</si>
  <si>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</si>
  <si>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</si>
  <si>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</si>
  <si>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</si>
  <si>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</si>
  <si>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</si>
  <si>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</si>
  <si>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</si>
  <si>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</si>
  <si>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</si>
  <si>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</si>
  <si>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</si>
  <si>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</si>
  <si>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</si>
  <si>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</si>
  <si>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</si>
  <si>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</si>
  <si>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</si>
  <si>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</si>
  <si>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</si>
  <si>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</si>
  <si>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</si>
  <si>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</si>
  <si>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</si>
  <si>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</si>
  <si>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</si>
  <si>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</si>
  <si>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</si>
  <si>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</si>
  <si>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</si>
  <si>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</si>
  <si>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</si>
  <si>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</si>
  <si>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</si>
  <si>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</si>
  <si>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</si>
  <si>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</si>
  <si>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</si>
  <si>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</si>
  <si>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</si>
  <si>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</si>
  <si>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</si>
  <si>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</si>
  <si>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</si>
  <si>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</si>
  <si>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</si>
  <si>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</si>
  <si>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</si>
  <si>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</si>
  <si>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</si>
  <si>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</si>
  <si>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</si>
  <si>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</si>
  <si>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</si>
  <si>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</si>
  <si>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</si>
  <si>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</si>
  <si>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</si>
  <si>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</si>
  <si>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</si>
  <si>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</si>
  <si>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</si>
  <si>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</si>
  <si>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</si>
  <si>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</si>
  <si>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</si>
  <si>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</si>
  <si>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</si>
  <si>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</si>
  <si>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</si>
  <si>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</si>
  <si>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</si>
  <si>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</si>
  <si>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</si>
  <si>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</si>
  <si>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</si>
  <si>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</si>
  <si>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</si>
  <si>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</si>
  <si>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</si>
  <si>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</si>
  <si>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</si>
  <si>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</si>
  <si>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</si>
  <si>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</si>
  <si>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</si>
  <si>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</si>
  <si>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</si>
  <si>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</si>
  <si>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</si>
  <si>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</si>
  <si>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</si>
  <si>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</si>
  <si>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</si>
  <si>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</si>
  <si>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</si>
  <si>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</si>
  <si>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</si>
  <si>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</si>
  <si>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</si>
  <si>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</si>
  <si>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</si>
  <si>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</si>
  <si>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</si>
  <si>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</si>
  <si>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</si>
  <si>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</si>
  <si>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</si>
  <si>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</si>
  <si>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</si>
  <si>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</si>
  <si>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</si>
  <si>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</si>
  <si>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</si>
  <si>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</si>
  <si>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</si>
  <si>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</si>
  <si>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</si>
  <si>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</si>
  <si>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</si>
  <si>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</si>
  <si>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</si>
  <si>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</si>
  <si>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</si>
  <si>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</si>
  <si>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</si>
  <si>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</si>
  <si>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</si>
  <si>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</si>
  <si>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</si>
  <si>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</si>
  <si>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</si>
  <si>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</si>
  <si>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</si>
  <si>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</si>
  <si>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</si>
  <si>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</si>
  <si>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</si>
  <si>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</si>
  <si>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</si>
  <si>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</si>
  <si>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</si>
  <si>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</si>
  <si>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</si>
  <si>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</si>
  <si>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</si>
  <si>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</si>
  <si>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</si>
  <si>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</si>
  <si>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</si>
  <si>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</si>
  <si>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</si>
  <si>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</si>
  <si>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</si>
  <si>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</si>
  <si>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</si>
  <si>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</si>
  <si>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</si>
  <si>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</si>
  <si>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</si>
  <si>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</si>
  <si>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</si>
  <si>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</si>
  <si>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</si>
  <si>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</si>
  <si>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</si>
  <si>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</si>
  <si>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</si>
  <si>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</si>
  <si>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</si>
  <si>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</si>
  <si>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</si>
  <si>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</si>
  <si>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</si>
  <si>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</si>
  <si>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</si>
  <si>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</si>
  <si>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</si>
  <si>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</si>
  <si>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</si>
  <si>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</si>
  <si>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</si>
  <si>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</si>
  <si>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</si>
  <si>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</si>
  <si>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</si>
  <si>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</si>
  <si>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</si>
  <si>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</si>
  <si>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</si>
  <si>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</si>
  <si>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</si>
  <si>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</si>
  <si>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</si>
  <si>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</si>
  <si>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</si>
  <si>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</si>
  <si>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</si>
  <si>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</si>
  <si>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</si>
  <si>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</si>
  <si>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</si>
  <si>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</si>
  <si>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</si>
  <si>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</si>
  <si>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</si>
  <si>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</si>
  <si>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</si>
  <si>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</si>
  <si>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</si>
  <si>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</si>
  <si>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</si>
  <si>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</si>
  <si>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</si>
  <si>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</si>
  <si>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</si>
  <si>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</si>
  <si>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</si>
  <si>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</si>
  <si>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</si>
  <si>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</si>
  <si>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</si>
  <si>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</si>
  <si>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</si>
  <si>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</si>
  <si>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</si>
  <si>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</si>
  <si>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</si>
  <si>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</si>
  <si>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</si>
  <si>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</si>
  <si>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</si>
  <si>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</si>
  <si>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</si>
  <si>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</si>
  <si>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</si>
  <si>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</si>
  <si>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</si>
  <si>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</si>
  <si>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</si>
  <si>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</si>
  <si>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</si>
  <si>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</si>
  <si>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</si>
  <si>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</si>
  <si>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</si>
  <si>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</si>
  <si>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</si>
  <si>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</si>
  <si>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</si>
  <si>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</si>
  <si>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</si>
  <si>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</si>
  <si>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</si>
  <si>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</si>
  <si>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</si>
  <si>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</si>
  <si>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</si>
  <si>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</si>
  <si>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</si>
  <si>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</si>
  <si>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</si>
  <si>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</si>
  <si>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</si>
  <si>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</si>
  <si>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</si>
  <si>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</si>
  <si>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</si>
  <si>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</si>
  <si>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</si>
  <si>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</si>
  <si>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</si>
  <si>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</si>
  <si>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</si>
  <si>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</si>
  <si>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</si>
  <si>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</si>
  <si>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</si>
  <si>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</si>
  <si>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</si>
  <si>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</si>
  <si>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</si>
  <si>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</si>
  <si>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</si>
  <si>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</si>
  <si>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</si>
  <si>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</si>
  <si>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</si>
  <si>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</si>
  <si>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</si>
  <si>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</si>
  <si>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</si>
  <si>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</si>
  <si>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</si>
  <si>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</si>
  <si>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</si>
  <si>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</si>
  <si>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</si>
  <si>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</si>
  <si>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</si>
  <si>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</si>
  <si>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</si>
  <si>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</si>
  <si>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</si>
  <si>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</si>
  <si>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</si>
  <si>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</si>
  <si>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</si>
  <si>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</si>
  <si>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</si>
  <si>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</si>
  <si>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</si>
  <si>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</si>
  <si>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</si>
  <si>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</si>
  <si>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</si>
  <si>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</si>
  <si>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</si>
  <si>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</si>
  <si>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</si>
  <si>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</si>
  <si>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</si>
  <si>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</si>
  <si>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</si>
  <si>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</si>
  <si>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</si>
  <si>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</si>
  <si>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</si>
  <si>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</si>
  <si>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</si>
  <si>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</si>
  <si>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</si>
  <si>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</si>
  <si>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</si>
  <si>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</si>
  <si>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</si>
  <si>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</si>
  <si>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</si>
  <si>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</si>
  <si>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</si>
  <si>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</si>
  <si>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</si>
  <si>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</si>
  <si>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</si>
  <si>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</si>
  <si>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</si>
  <si>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</si>
  <si>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</si>
  <si>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</si>
  <si>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</si>
  <si>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</si>
  <si>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</si>
  <si>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</si>
  <si>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</si>
  <si>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</si>
  <si>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</si>
  <si>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</si>
  <si>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</si>
  <si>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</si>
  <si>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</si>
  <si>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</si>
  <si>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</si>
  <si>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</si>
  <si>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</si>
  <si>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</si>
  <si>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</si>
  <si>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</si>
  <si>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</si>
  <si>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</si>
  <si>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</si>
  <si>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</si>
  <si>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</si>
  <si>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</si>
  <si>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</si>
  <si>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</si>
  <si>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</si>
  <si>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</si>
  <si>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</si>
  <si>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</si>
  <si>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</si>
  <si>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</si>
  <si>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</si>
  <si>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</si>
  <si>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</si>
  <si>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</si>
  <si>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</si>
  <si>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</si>
  <si>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</si>
  <si>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</si>
  <si>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</si>
  <si>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</si>
  <si>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</si>
  <si>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</si>
  <si>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</si>
  <si>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</si>
  <si>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</si>
  <si>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</si>
  <si>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</si>
  <si>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</si>
  <si>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</si>
  <si>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</si>
  <si>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</si>
  <si>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</si>
  <si>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</si>
  <si>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</si>
  <si>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</si>
  <si>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</si>
  <si>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</si>
  <si>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</si>
  <si>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</si>
  <si>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</si>
  <si>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</si>
  <si>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</si>
  <si>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</si>
  <si>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</si>
  <si>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</si>
  <si>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</si>
  <si>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</si>
  <si>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</si>
  <si>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</si>
  <si>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</si>
  <si>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</si>
  <si>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</si>
  <si>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</si>
  <si>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</si>
  <si>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</si>
  <si>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</si>
  <si>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</si>
  <si>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</si>
  <si>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</si>
  <si>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</si>
  <si>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</si>
  <si>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</si>
  <si>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</si>
  <si>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</si>
  <si>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</si>
  <si>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</si>
  <si>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</si>
  <si>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</si>
  <si>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</si>
  <si>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</si>
  <si>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</si>
  <si>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</si>
  <si>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</si>
  <si>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</si>
  <si>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</si>
  <si>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</si>
  <si>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</si>
  <si>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</si>
  <si>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</si>
  <si>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</si>
  <si>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</si>
  <si>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</si>
  <si>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</si>
  <si>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</si>
  <si>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</si>
  <si>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</si>
  <si>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</si>
  <si>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</si>
  <si>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</si>
  <si>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</si>
  <si>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</si>
  <si>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</si>
  <si>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</si>
  <si>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</si>
  <si>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</si>
  <si>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</si>
  <si>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</si>
  <si>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</si>
  <si>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</si>
  <si>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</si>
  <si>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</si>
  <si>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</si>
  <si>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</si>
  <si>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</si>
  <si>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</si>
  <si>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</si>
  <si>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</si>
  <si>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</si>
  <si>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</si>
  <si>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</si>
  <si>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</si>
  <si>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</si>
  <si>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</si>
  <si>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</si>
  <si>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</si>
  <si>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</si>
  <si>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</si>
  <si>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</si>
  <si>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</si>
  <si>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</si>
  <si>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</si>
  <si>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</si>
  <si>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</si>
  <si>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</si>
  <si>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</si>
  <si>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</si>
  <si>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</si>
  <si>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</si>
  <si>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</si>
  <si>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</si>
  <si>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</si>
  <si>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</si>
  <si>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</si>
  <si>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</si>
  <si>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</si>
  <si>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</si>
  <si>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</si>
  <si>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</si>
  <si>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</si>
  <si>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</si>
  <si>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</si>
  <si>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</si>
  <si>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</si>
  <si>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</si>
  <si>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</si>
  <si>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</si>
  <si>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</si>
  <si>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</si>
  <si>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</si>
  <si>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</si>
  <si>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</si>
  <si>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</si>
  <si>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</si>
  <si>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</si>
  <si>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</si>
  <si>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</si>
  <si>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</si>
  <si>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</si>
  <si>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</si>
  <si>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</si>
  <si>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</si>
  <si>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</si>
  <si>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</si>
  <si>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</si>
  <si>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</si>
  <si>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</si>
  <si>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</si>
  <si>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</si>
  <si>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</si>
  <si>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</si>
  <si>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</si>
  <si>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</si>
  <si>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</si>
  <si>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</si>
  <si>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</si>
  <si>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</si>
  <si>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</si>
  <si>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</si>
  <si>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</si>
  <si>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</si>
  <si>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</si>
  <si>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</si>
  <si>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</si>
  <si>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</si>
  <si>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</si>
  <si>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</si>
  <si>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</si>
  <si>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</si>
  <si>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</si>
  <si>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</si>
  <si>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</si>
  <si>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</si>
  <si>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</si>
  <si>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</si>
  <si>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</si>
  <si>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</si>
  <si>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</si>
  <si>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</si>
  <si>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</si>
  <si>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</si>
  <si>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</si>
  <si>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</si>
  <si>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</si>
  <si>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</si>
  <si>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</si>
  <si>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</si>
  <si>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</si>
  <si>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</si>
  <si>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</si>
  <si>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</si>
  <si>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</si>
  <si>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</si>
  <si>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</si>
  <si>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</si>
  <si>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</si>
  <si>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</si>
  <si>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</si>
  <si>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</si>
  <si>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</si>
  <si>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</si>
  <si>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</si>
  <si>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</si>
  <si>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</si>
  <si>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</si>
  <si>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</si>
  <si>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</si>
  <si>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</si>
  <si>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</si>
  <si>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</si>
  <si>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</si>
  <si>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</si>
  <si>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</si>
  <si>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</si>
  <si>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</si>
  <si>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</si>
  <si>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</si>
  <si>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</si>
  <si>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</si>
  <si>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</si>
  <si>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</si>
  <si>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</si>
  <si>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</si>
  <si>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</si>
  <si>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</si>
  <si>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</si>
  <si>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</si>
  <si>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</si>
  <si>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</si>
  <si>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</si>
  <si>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</si>
  <si>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</si>
  <si>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</si>
  <si>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</si>
  <si>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</si>
  <si>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</si>
  <si>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</si>
  <si>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</si>
  <si>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</si>
  <si>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</si>
  <si>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</si>
  <si>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</si>
  <si>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</si>
  <si>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</si>
  <si>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</si>
  <si>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</si>
  <si>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</si>
  <si>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</si>
  <si>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</si>
  <si>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</si>
  <si>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</si>
  <si>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</si>
  <si>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</si>
  <si>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</si>
  <si>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</si>
  <si>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</si>
  <si>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</si>
  <si>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</si>
  <si>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</si>
  <si>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</si>
  <si>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</si>
  <si>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</si>
  <si>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</si>
  <si>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</si>
  <si>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</si>
  <si>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</si>
  <si>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</si>
  <si>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</si>
  <si>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</si>
  <si>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</si>
  <si>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</si>
  <si>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</si>
  <si>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</si>
  <si>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</si>
  <si>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</si>
  <si>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</si>
  <si>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</si>
  <si>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</si>
  <si>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</si>
  <si>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</si>
  <si>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</si>
  <si>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</si>
  <si>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</si>
  <si>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</si>
  <si>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</si>
  <si>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</si>
  <si>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</si>
  <si>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</si>
  <si>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</si>
  <si>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</si>
  <si>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</si>
  <si>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</si>
  <si>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</si>
  <si>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</si>
  <si>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</si>
  <si>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</si>
  <si>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</si>
  <si>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</si>
  <si>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</si>
  <si>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</si>
  <si>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</si>
  <si>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</si>
  <si>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</si>
  <si>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</si>
  <si>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</si>
  <si>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</si>
  <si>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</si>
  <si>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</si>
  <si>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</si>
  <si>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</si>
  <si>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</si>
  <si>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</si>
  <si>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</si>
  <si>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</si>
  <si>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</si>
  <si>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</si>
  <si>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</si>
  <si>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</si>
  <si>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</si>
  <si>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</si>
  <si>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</si>
  <si>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</si>
  <si>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</si>
  <si>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</si>
  <si>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</si>
  <si>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</si>
  <si>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</si>
  <si>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</si>
  <si>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</si>
  <si>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</si>
  <si>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</si>
  <si>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</si>
  <si>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</si>
  <si>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</si>
  <si>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</si>
  <si>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</si>
  <si>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</si>
  <si>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</si>
  <si>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</si>
  <si>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</si>
  <si>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</si>
  <si>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</si>
  <si>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</si>
  <si>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</si>
  <si>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</si>
  <si>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</si>
  <si>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</si>
  <si>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</si>
  <si>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</si>
  <si>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</si>
  <si>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</si>
  <si>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</si>
  <si>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</si>
  <si>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</si>
  <si>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</si>
  <si>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</si>
  <si>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</si>
  <si>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</si>
  <si>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</si>
  <si>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</si>
  <si>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</si>
  <si>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</si>
  <si>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</si>
  <si>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</si>
  <si>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</si>
  <si>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</si>
  <si>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</si>
  <si>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</si>
  <si>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</si>
  <si>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</si>
  <si>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</si>
  <si>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</si>
  <si>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</si>
  <si>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</si>
  <si>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</si>
  <si>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</si>
  <si>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</si>
  <si>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</si>
  <si>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</si>
  <si>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</si>
  <si>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</si>
  <si>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</si>
  <si>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</si>
  <si>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</si>
  <si>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</si>
  <si>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</si>
  <si>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</si>
  <si>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</si>
  <si>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</si>
  <si>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</si>
  <si>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</si>
  <si>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</si>
  <si>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</si>
  <si>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</si>
  <si>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</si>
  <si>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</si>
  <si>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</si>
  <si>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</si>
  <si>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</si>
  <si>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</si>
  <si>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</si>
  <si>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</si>
  <si>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</si>
  <si>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</si>
  <si>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</si>
  <si>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</si>
  <si>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</si>
  <si>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</si>
  <si>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</si>
  <si>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</si>
  <si>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</si>
  <si>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</si>
  <si>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</si>
  <si>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</si>
  <si>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</si>
  <si>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</si>
  <si>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</si>
  <si>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</si>
  <si>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</si>
  <si>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</si>
  <si>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</si>
  <si>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</si>
  <si>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</si>
  <si>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</si>
  <si>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</si>
  <si>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</si>
  <si>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</si>
  <si>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</si>
  <si>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</si>
  <si>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</si>
  <si>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</si>
  <si>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</si>
  <si>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</si>
  <si>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</si>
  <si>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</si>
  <si>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</si>
  <si>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</si>
  <si>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</si>
  <si>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</si>
  <si>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</si>
  <si>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</si>
  <si>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</si>
  <si>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</si>
  <si>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</si>
  <si>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</si>
  <si>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</si>
  <si>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</si>
  <si>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</si>
  <si>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</si>
  <si>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</si>
  <si>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</si>
  <si>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</si>
  <si>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</si>
  <si>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</si>
  <si>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</si>
  <si>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</si>
  <si>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</si>
  <si>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</si>
  <si>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</si>
  <si>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</si>
  <si>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</si>
  <si>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</si>
  <si>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</si>
  <si>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</si>
  <si>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</si>
  <si>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</si>
  <si>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</si>
  <si>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</si>
  <si>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</si>
  <si>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</si>
  <si>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</si>
  <si>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</si>
  <si>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</si>
  <si>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</si>
  <si>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</si>
  <si>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</si>
  <si>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</si>
  <si>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</si>
  <si>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</si>
  <si>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</si>
  <si>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</si>
  <si>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</si>
  <si>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</si>
  <si>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</si>
  <si>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</si>
  <si>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</si>
  <si>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</si>
  <si>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</si>
  <si>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</si>
  <si>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</si>
  <si>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</si>
  <si>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</si>
  <si>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</si>
  <si>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</si>
  <si>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</si>
  <si>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</si>
  <si>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</si>
  <si>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</si>
  <si>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</si>
  <si>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</si>
  <si>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</si>
  <si>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</si>
  <si>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</si>
  <si>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</si>
  <si>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</si>
  <si>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</si>
  <si>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</si>
  <si>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</si>
  <si>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</si>
  <si>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</si>
  <si>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</si>
  <si>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</si>
  <si>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</si>
  <si>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</si>
  <si>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</si>
  <si>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</si>
  <si>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</si>
  <si>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</si>
  <si>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</si>
  <si>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</si>
  <si>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</si>
  <si>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</si>
  <si>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</si>
  <si>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</si>
  <si>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</si>
  <si>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</si>
  <si>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</si>
  <si>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</si>
  <si>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</si>
  <si>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</si>
  <si>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</si>
  <si>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</si>
  <si>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</si>
  <si>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</si>
  <si>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</si>
  <si>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</si>
  <si>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</si>
  <si>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</si>
  <si>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</si>
  <si>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</si>
  <si>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</si>
  <si>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</si>
  <si>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</si>
  <si>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</si>
  <si>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</si>
  <si>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</si>
  <si>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</si>
  <si>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</si>
  <si>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</si>
  <si>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</si>
  <si>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</si>
  <si>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</si>
  <si>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</si>
  <si>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</si>
  <si>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</si>
  <si>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</si>
  <si>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</si>
  <si>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</si>
  <si>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</si>
  <si>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</si>
  <si>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</si>
  <si>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</si>
  <si>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</si>
  <si>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</si>
  <si>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</si>
  <si>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</si>
  <si>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</si>
  <si>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</si>
  <si>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</si>
  <si>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</si>
  <si>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</si>
  <si>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</si>
  <si>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</si>
  <si>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</si>
  <si>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</si>
  <si>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</si>
  <si>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</si>
  <si>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</si>
  <si>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</si>
  <si>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</si>
  <si>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</si>
  <si>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</si>
  <si>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</si>
  <si>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</si>
  <si>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</si>
  <si>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</si>
  <si>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</si>
  <si>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</si>
  <si>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</si>
  <si>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</si>
  <si>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</si>
  <si>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</si>
  <si>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</si>
  <si>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</si>
  <si>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</si>
  <si>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</si>
  <si>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</si>
  <si>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</si>
  <si>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</si>
  <si>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</si>
  <si>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</si>
  <si>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</si>
  <si>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</si>
  <si>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</si>
  <si>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</si>
  <si>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</si>
  <si>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</si>
  <si>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</si>
  <si>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</si>
  <si>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</si>
  <si>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</si>
  <si>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</si>
  <si>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</si>
  <si>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</si>
  <si>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</si>
  <si>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</si>
  <si>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</si>
  <si>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</si>
  <si>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</si>
  <si>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</si>
  <si>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</si>
  <si>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</si>
  <si>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</si>
  <si>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</si>
  <si>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</si>
  <si>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</si>
  <si>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</si>
  <si>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</si>
  <si>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</si>
  <si>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</si>
  <si>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</si>
  <si>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</si>
  <si>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</si>
  <si>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</si>
  <si>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</si>
  <si>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</si>
  <si>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</si>
  <si>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</si>
  <si>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</si>
  <si>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</si>
  <si>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</si>
  <si>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</si>
  <si>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</si>
  <si>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</si>
  <si>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</si>
  <si>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</si>
  <si>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</si>
  <si>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</si>
  <si>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</si>
  <si>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</si>
  <si>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</si>
  <si>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</si>
  <si>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</si>
  <si>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</si>
  <si>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</si>
  <si>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</si>
  <si>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</si>
  <si>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</si>
  <si>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</si>
  <si>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</si>
  <si>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</si>
  <si>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</si>
  <si>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</si>
  <si>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</si>
  <si>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</si>
  <si>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</si>
  <si>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</si>
  <si>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</si>
  <si>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</si>
  <si>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</si>
  <si>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</si>
  <si>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</si>
  <si>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</si>
  <si>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</si>
  <si>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</si>
  <si>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</si>
  <si>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</si>
  <si>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</si>
  <si>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</si>
  <si>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</si>
  <si>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</si>
  <si>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</si>
  <si>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</si>
  <si>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</si>
  <si>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</si>
  <si>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</si>
  <si>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</si>
  <si>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</si>
  <si>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</si>
  <si>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</si>
  <si>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</si>
  <si>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</si>
  <si>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</si>
  <si>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</si>
  <si>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</si>
  <si>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</si>
  <si>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</si>
  <si>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</si>
  <si>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</si>
  <si>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</si>
  <si>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</si>
  <si>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</si>
  <si>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</si>
  <si>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</si>
  <si>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</si>
  <si>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</si>
  <si>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</si>
  <si>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</si>
  <si>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</si>
  <si>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</si>
  <si>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</si>
  <si>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</si>
  <si>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</si>
  <si>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</si>
  <si>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</si>
  <si>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</si>
  <si>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</si>
  <si>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</si>
  <si>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</si>
  <si>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</si>
  <si>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</si>
  <si>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</si>
  <si>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</si>
  <si>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</si>
  <si>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</si>
  <si>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</si>
  <si>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</si>
  <si>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</si>
  <si>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</si>
  <si>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</si>
  <si>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</si>
  <si>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</si>
  <si>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</si>
  <si>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</si>
  <si>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</si>
  <si>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</si>
  <si>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</si>
  <si>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</si>
  <si>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</si>
  <si>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</si>
  <si>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</si>
  <si>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</si>
  <si>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</si>
  <si>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</si>
  <si>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</si>
  <si>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</si>
  <si>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</si>
  <si>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</si>
  <si>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</si>
  <si>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</si>
  <si>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</si>
  <si>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</si>
  <si>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</si>
  <si>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</si>
  <si>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</si>
  <si>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</si>
  <si>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</si>
  <si>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</si>
  <si>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</si>
  <si>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</si>
  <si>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</si>
  <si>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</si>
  <si>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</si>
  <si>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</si>
  <si>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</si>
  <si>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</si>
  <si>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</si>
  <si>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</si>
  <si>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</si>
  <si>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</si>
  <si>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</si>
  <si>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</si>
  <si>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</si>
  <si>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</si>
  <si>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</si>
  <si>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</si>
  <si>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</si>
  <si>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</si>
  <si>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</si>
  <si>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</si>
  <si>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</si>
  <si>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</si>
  <si>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</si>
  <si>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</si>
  <si>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</si>
  <si>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</si>
  <si>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</si>
  <si>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</si>
  <si>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</si>
  <si>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</si>
  <si>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</si>
  <si>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</si>
  <si>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</si>
  <si>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</si>
  <si>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</si>
  <si>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</si>
  <si>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</si>
  <si>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</si>
  <si>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</si>
  <si>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</si>
  <si>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</si>
  <si>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</si>
  <si>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</si>
  <si>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</si>
  <si>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</si>
  <si>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</si>
  <si>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</si>
  <si>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</si>
  <si>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</si>
  <si>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</si>
  <si>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</si>
  <si>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</si>
  <si>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</si>
  <si>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</si>
  <si>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</si>
  <si>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</si>
  <si>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</si>
  <si>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</si>
  <si>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</si>
  <si>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</si>
  <si>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</si>
  <si>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</si>
  <si>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</si>
  <si>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</si>
  <si>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</si>
  <si>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</si>
  <si>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</si>
  <si>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</si>
  <si>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</si>
  <si>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</si>
  <si>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</si>
  <si>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</si>
  <si>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</si>
  <si>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</si>
  <si>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</si>
  <si>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</si>
  <si>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</si>
  <si>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</si>
  <si>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</si>
  <si>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</si>
  <si>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</si>
  <si>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</si>
  <si>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</si>
  <si>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</si>
  <si>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</si>
  <si>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</si>
  <si>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</si>
  <si>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</si>
  <si>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</si>
  <si>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</si>
  <si>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</si>
  <si>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</si>
  <si>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</si>
  <si>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</si>
  <si>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</si>
  <si>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</si>
  <si>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</si>
  <si>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</si>
  <si>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</si>
  <si>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</si>
  <si>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</si>
  <si>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</si>
  <si>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</si>
  <si>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</si>
  <si>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</si>
  <si>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</si>
  <si>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</si>
  <si>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</si>
  <si>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</si>
  <si>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</si>
  <si>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</si>
  <si>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</si>
  <si>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</si>
  <si>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</si>
  <si>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</si>
  <si>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</si>
  <si>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</si>
  <si>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</si>
  <si>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</si>
  <si>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</si>
  <si>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</si>
  <si>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</si>
  <si>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</si>
  <si>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</si>
  <si>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</si>
  <si>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</si>
  <si>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</si>
  <si>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</si>
  <si>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</si>
  <si>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</si>
  <si>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</si>
  <si>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</si>
  <si>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</si>
  <si>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</si>
  <si>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</si>
  <si>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</si>
  <si>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</si>
  <si>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</si>
  <si>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</si>
  <si>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</si>
  <si>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</si>
  <si>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</si>
  <si>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</si>
  <si>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</si>
  <si>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</si>
  <si>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</si>
  <si>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</si>
  <si>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</si>
  <si>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</si>
  <si>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</si>
  <si>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</si>
  <si>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</si>
  <si>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</si>
  <si>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</si>
  <si>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</si>
  <si>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</si>
  <si>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</si>
  <si>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</si>
  <si>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</si>
  <si>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</si>
  <si>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</si>
  <si>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</si>
  <si>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</si>
  <si>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</si>
  <si>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</si>
  <si>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</si>
  <si>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</si>
  <si>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</si>
  <si>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</si>
  <si>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</si>
  <si>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</si>
  <si>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</si>
  <si>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</si>
  <si>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</si>
  <si>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</si>
  <si>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</si>
  <si>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</si>
  <si>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</si>
  <si>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</si>
  <si>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</si>
  <si>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</si>
  <si>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</si>
  <si>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</si>
  <si>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</si>
  <si>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</si>
  <si>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</si>
  <si>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</si>
  <si>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</si>
  <si>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</si>
  <si>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</si>
  <si>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</si>
  <si>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</si>
  <si>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</si>
  <si>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</si>
  <si>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</si>
  <si>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</si>
  <si>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</si>
  <si>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</si>
  <si>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</si>
  <si>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</si>
  <si>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</si>
  <si>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</si>
  <si>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</si>
  <si>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</si>
  <si>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</si>
  <si>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</si>
  <si>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</si>
  <si>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</si>
  <si>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</si>
  <si>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</si>
  <si>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</si>
  <si>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</si>
  <si>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</si>
  <si>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</si>
  <si>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</si>
  <si>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</si>
  <si>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</si>
  <si>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</si>
  <si>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</si>
  <si>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</si>
  <si>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</si>
  <si>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</si>
  <si>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</si>
  <si>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</si>
  <si>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</si>
  <si>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</si>
  <si>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</si>
  <si>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</si>
  <si>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</si>
  <si>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</si>
  <si>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</si>
  <si>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</si>
  <si>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</si>
  <si>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</si>
  <si>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</si>
  <si>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</si>
  <si>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</si>
  <si>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</si>
  <si>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</si>
  <si>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</si>
  <si>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</si>
  <si>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</si>
  <si>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</si>
  <si>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</si>
  <si>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</si>
  <si>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</si>
  <si>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</si>
  <si>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</si>
  <si>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</si>
  <si>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</si>
  <si>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</si>
  <si>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</si>
  <si>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</si>
  <si>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</si>
  <si>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</si>
  <si>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</si>
  <si>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</si>
  <si>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</si>
  <si>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</si>
  <si>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</si>
  <si>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</si>
  <si>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</si>
  <si>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</si>
  <si>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</si>
  <si>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</si>
  <si>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</si>
  <si>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</si>
  <si>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</si>
  <si>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</si>
  <si>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</si>
  <si>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</si>
  <si>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</si>
  <si>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</si>
  <si>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</si>
  <si>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</si>
  <si>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</si>
  <si>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</si>
  <si>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</si>
  <si>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</si>
  <si>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</si>
  <si>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</si>
  <si>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</si>
  <si>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</si>
  <si>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</si>
  <si>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</si>
  <si>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</si>
  <si>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</si>
  <si>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</si>
  <si>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</si>
  <si>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</si>
  <si>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</si>
  <si>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</si>
  <si>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</si>
  <si>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</si>
  <si>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</si>
  <si>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</si>
  <si>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</si>
  <si>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</si>
  <si>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</si>
  <si>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</si>
  <si>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</si>
  <si>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</si>
  <si>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</si>
  <si>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</si>
  <si>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</si>
  <si>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</si>
  <si>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</si>
  <si>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</si>
  <si>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</si>
  <si>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</si>
  <si>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</si>
  <si>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</si>
  <si>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</si>
  <si>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</si>
  <si>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</si>
  <si>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</si>
  <si>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</si>
  <si>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</si>
  <si>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</si>
  <si>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</si>
  <si>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</si>
  <si>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</si>
  <si>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</si>
  <si>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</si>
  <si>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</si>
  <si>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</si>
  <si>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</si>
  <si>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</si>
  <si>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</si>
  <si>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</si>
  <si>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</si>
  <si>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</si>
  <si>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</si>
  <si>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</si>
  <si>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</si>
  <si>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</si>
  <si>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</si>
  <si>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</si>
  <si>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</si>
  <si>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</si>
  <si>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</si>
  <si>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</si>
  <si>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</si>
  <si>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</si>
  <si>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</si>
  <si>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</si>
  <si>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</si>
  <si>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</si>
  <si>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</si>
  <si>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</si>
  <si>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</si>
  <si>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</si>
  <si>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</si>
  <si>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</si>
  <si>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</si>
  <si>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</si>
  <si>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</si>
  <si>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</si>
  <si>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</si>
  <si>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</si>
  <si>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</si>
  <si>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</si>
  <si>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</si>
  <si>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</si>
  <si>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</si>
  <si>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</si>
  <si>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</si>
  <si>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</si>
  <si>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</si>
  <si>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</si>
  <si>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</si>
  <si>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</si>
  <si>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</si>
  <si>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</si>
  <si>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</si>
  <si>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</si>
  <si>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</si>
  <si>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</si>
  <si>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</si>
  <si>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</si>
  <si>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</si>
  <si>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</si>
  <si>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</si>
  <si>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</si>
  <si>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</si>
  <si>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</si>
  <si>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</si>
  <si>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</si>
  <si>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</si>
  <si>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</si>
  <si>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</si>
  <si>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</si>
  <si>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</si>
  <si>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</si>
  <si>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</si>
  <si>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</si>
  <si>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</si>
  <si>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</si>
  <si>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</si>
  <si>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</si>
  <si>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</si>
  <si>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</si>
  <si>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</si>
  <si>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</si>
  <si>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</si>
  <si>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</si>
  <si>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</si>
  <si>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</si>
  <si>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</si>
  <si>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</si>
  <si>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</si>
  <si>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</si>
  <si>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</si>
  <si>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</si>
  <si>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</si>
  <si>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</si>
  <si>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</si>
  <si>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</si>
  <si>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</si>
  <si>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</si>
  <si>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</si>
  <si>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</si>
  <si>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</si>
  <si>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</si>
  <si>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</si>
  <si>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</si>
  <si>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</si>
  <si>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</si>
  <si>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</si>
  <si>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</si>
  <si>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</si>
  <si>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</si>
  <si>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</si>
  <si>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</si>
  <si>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</si>
  <si>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</si>
  <si>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</si>
  <si>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</si>
  <si>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</si>
  <si>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</si>
  <si>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</si>
  <si>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</si>
  <si>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</si>
  <si>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</si>
  <si>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</si>
  <si>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</si>
  <si>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</si>
  <si>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</si>
  <si>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</si>
  <si>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</si>
  <si>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</si>
  <si>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</si>
  <si>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</si>
  <si>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</si>
  <si>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</si>
  <si>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</si>
  <si>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</si>
  <si>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</si>
  <si>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</si>
  <si>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</si>
  <si>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</si>
  <si>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</si>
  <si>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</si>
  <si>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</si>
  <si>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</si>
  <si>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</si>
  <si>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</si>
  <si>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</si>
  <si>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</si>
  <si>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</si>
  <si>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</si>
  <si>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</si>
  <si>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</si>
  <si>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</si>
  <si>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</si>
  <si>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</si>
  <si>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</si>
  <si>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</si>
  <si>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</si>
  <si>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</si>
  <si>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</si>
  <si>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</si>
  <si>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</si>
  <si>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</si>
  <si>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</si>
  <si>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</si>
  <si>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</si>
  <si>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</si>
  <si>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</si>
  <si>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</si>
  <si>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</si>
  <si>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</si>
  <si>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</si>
  <si>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</si>
  <si>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</si>
  <si>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</si>
  <si>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</si>
  <si>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</si>
  <si>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</si>
  <si>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</si>
  <si>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</si>
  <si>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</si>
  <si>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</si>
  <si>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</si>
  <si>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</si>
  <si>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</si>
  <si>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</si>
  <si>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</si>
  <si>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</si>
  <si>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</si>
  <si>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</si>
  <si>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</si>
  <si>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</si>
  <si>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</si>
  <si>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</si>
  <si>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</si>
  <si>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</si>
  <si>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</si>
  <si>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</si>
  <si>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</si>
  <si>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</si>
  <si>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</si>
  <si>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</si>
  <si>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</si>
  <si>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</si>
  <si>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</si>
  <si>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</si>
  <si>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</si>
  <si>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</si>
  <si>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</si>
  <si>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</si>
  <si>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</si>
  <si>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</si>
  <si>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</si>
  <si>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</si>
  <si>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</si>
  <si>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</si>
  <si>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</si>
  <si>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</si>
  <si>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</si>
  <si>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</si>
  <si>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</si>
  <si>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</si>
  <si>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</si>
  <si>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</si>
  <si>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</si>
  <si>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</si>
  <si>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</si>
  <si>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</si>
  <si>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</si>
  <si>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</si>
  <si>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</si>
  <si>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</si>
  <si>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</si>
  <si>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</si>
  <si>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</si>
  <si>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</si>
  <si>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</si>
  <si>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</si>
  <si>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</si>
  <si>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</si>
  <si>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</si>
  <si>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</si>
  <si>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</si>
  <si>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</si>
  <si>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</si>
  <si>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</si>
  <si>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</si>
  <si>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</si>
  <si>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</si>
  <si>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</si>
  <si>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</si>
  <si>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</si>
  <si>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</si>
  <si>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</si>
  <si>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</si>
  <si>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</si>
  <si>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</si>
  <si>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</si>
  <si>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</si>
  <si>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</si>
  <si>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</si>
  <si>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</si>
  <si>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</si>
  <si>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</si>
  <si>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</si>
  <si>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</si>
  <si>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</si>
  <si>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</si>
  <si>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</si>
  <si>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</si>
  <si>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</si>
  <si>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</si>
  <si>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</si>
  <si>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</si>
  <si>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</si>
  <si>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</si>
  <si>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</si>
  <si>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</si>
  <si>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</si>
  <si>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</si>
  <si>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</si>
  <si>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</si>
  <si>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</si>
  <si>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</si>
  <si>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</si>
  <si>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</si>
  <si>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</si>
  <si>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</si>
  <si>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</si>
  <si>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</si>
  <si>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</si>
  <si>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</si>
  <si>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</si>
  <si>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</si>
  <si>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</si>
  <si>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</si>
  <si>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</si>
  <si>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</si>
  <si>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</si>
  <si>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</si>
  <si>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</si>
  <si>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</si>
  <si>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</si>
  <si>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</si>
  <si>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</si>
  <si>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</si>
  <si>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</si>
  <si>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</si>
  <si>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</si>
  <si>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</si>
  <si>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</si>
  <si>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</si>
  <si>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</si>
  <si>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</si>
  <si>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</si>
  <si>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</si>
  <si>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</si>
  <si>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</si>
  <si>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</si>
  <si>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</si>
  <si>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</si>
  <si>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</si>
  <si>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</si>
  <si>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</si>
  <si>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</si>
  <si>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</si>
  <si>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</si>
  <si>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</si>
  <si>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</si>
  <si>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</si>
  <si>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</si>
  <si>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</si>
  <si>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</si>
  <si>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</si>
  <si>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</si>
  <si>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</si>
  <si>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</si>
  <si>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</si>
  <si>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</si>
  <si>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</si>
  <si>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</si>
  <si>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</si>
  <si>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</si>
  <si>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</si>
  <si>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</si>
  <si>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</si>
  <si>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</si>
  <si>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</si>
  <si>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</si>
  <si>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</si>
  <si>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</si>
  <si>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</si>
  <si>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</si>
  <si>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</si>
  <si>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</si>
  <si>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</si>
  <si>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</si>
  <si>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</si>
  <si>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</si>
  <si>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</si>
  <si>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</si>
  <si>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</si>
  <si>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</si>
  <si>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</si>
  <si>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</si>
  <si>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</si>
  <si>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</si>
  <si>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</si>
  <si>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</si>
  <si>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</si>
  <si>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</si>
  <si>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</si>
  <si>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</si>
  <si>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</si>
  <si>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</si>
  <si>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</si>
  <si>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</si>
  <si>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</si>
  <si>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</si>
  <si>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</si>
  <si>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</si>
  <si>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</si>
  <si>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</si>
  <si>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</si>
  <si>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</si>
  <si>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</si>
  <si>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</si>
  <si>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</si>
  <si>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</si>
  <si>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</si>
  <si>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</si>
  <si>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</si>
  <si>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</si>
  <si>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</si>
  <si>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</si>
  <si>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</si>
  <si>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</si>
  <si>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</si>
  <si>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</si>
  <si>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</si>
  <si>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</si>
  <si>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</si>
  <si>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</si>
  <si>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</si>
  <si>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</si>
  <si>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</si>
  <si>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</si>
  <si>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</si>
  <si>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</si>
  <si>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</si>
  <si>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</si>
  <si>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</si>
  <si>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</si>
  <si>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</si>
  <si>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</si>
  <si>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</si>
  <si>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</si>
  <si>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</si>
  <si>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</si>
  <si>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</si>
  <si>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</si>
  <si>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</si>
  <si>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</si>
  <si>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</si>
  <si>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</si>
  <si>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</si>
  <si>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</si>
  <si>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</si>
  <si>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</si>
  <si>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</si>
  <si>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</si>
  <si>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</si>
  <si>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</si>
  <si>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</si>
  <si>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</si>
  <si>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</si>
  <si>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</si>
  <si>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</si>
  <si>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</si>
  <si>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</si>
  <si>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</si>
  <si>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</si>
  <si>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</si>
  <si>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</si>
  <si>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</si>
  <si>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</si>
  <si>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</si>
  <si>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</si>
  <si>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</si>
  <si>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</si>
  <si>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</si>
  <si>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</si>
  <si>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</si>
  <si>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</si>
  <si>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</si>
  <si>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</si>
  <si>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</si>
  <si>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</si>
  <si>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</si>
  <si>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</si>
  <si>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</si>
  <si>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</si>
  <si>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</si>
  <si>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</si>
  <si>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</si>
  <si>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</si>
  <si>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</si>
  <si>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</si>
  <si>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</si>
  <si>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</si>
  <si>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</si>
  <si>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</si>
  <si>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</si>
  <si>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</si>
  <si>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</si>
  <si>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</si>
  <si>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</si>
  <si>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</si>
  <si>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</si>
  <si>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</si>
  <si>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</si>
  <si>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</si>
  <si>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</si>
  <si>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</si>
  <si>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</si>
  <si>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</si>
  <si>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</si>
  <si>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</si>
  <si>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</si>
  <si>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</si>
  <si>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</si>
  <si>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</si>
  <si>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</si>
  <si>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</si>
  <si>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</si>
  <si>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</si>
  <si>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</si>
  <si>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</si>
  <si>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</si>
  <si>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</si>
  <si>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</si>
  <si>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</si>
  <si>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</si>
  <si>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</si>
  <si>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</si>
  <si>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</si>
  <si>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</si>
  <si>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</si>
  <si>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</si>
  <si>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</si>
  <si>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</si>
  <si>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</si>
  <si>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</si>
  <si>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</si>
  <si>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</si>
  <si>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</si>
  <si>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</si>
  <si>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</si>
  <si>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</si>
  <si>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</si>
  <si>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</si>
  <si>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</si>
  <si>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</si>
  <si>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</si>
  <si>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</si>
  <si>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</si>
  <si>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</si>
  <si>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</si>
  <si>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</si>
  <si>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</si>
  <si>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</si>
  <si>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</si>
  <si>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</si>
  <si>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</si>
  <si>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</si>
  <si>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</si>
  <si>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</si>
  <si>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</si>
  <si>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</si>
  <si>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</si>
  <si>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</si>
  <si>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</si>
  <si>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</si>
  <si>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</si>
  <si>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</si>
  <si>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</si>
  <si>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</si>
  <si>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</si>
  <si>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</si>
  <si>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</si>
  <si>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</si>
  <si>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</si>
  <si>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</si>
  <si>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</si>
  <si>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</si>
  <si>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</si>
  <si>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</si>
  <si>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</si>
  <si>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</si>
  <si>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</si>
  <si>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</si>
  <si>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</si>
  <si>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</si>
  <si>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</si>
  <si>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</si>
  <si>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</si>
  <si>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</si>
  <si>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</si>
  <si>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</si>
  <si>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</si>
  <si>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</si>
  <si>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</si>
  <si>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</si>
  <si>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</si>
  <si>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</si>
  <si>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</si>
  <si>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</si>
  <si>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</si>
  <si>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</si>
  <si>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</si>
  <si>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</si>
  <si>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</si>
  <si>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</si>
  <si>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</si>
  <si>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</si>
  <si>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</si>
  <si>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</si>
  <si>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</si>
  <si>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</si>
  <si>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</si>
  <si>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PCM-20251026-00000450</t>
  </si>
  <si>
    <t>team moveed need 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</si>
  <si>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</si>
  <si>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</si>
  <si>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</si>
  <si>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</si>
  <si>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</si>
  <si>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</si>
  <si>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</si>
  <si>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</si>
  <si>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</si>
  <si>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</si>
  <si>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</si>
  <si>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</si>
  <si>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</si>
  <si>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</si>
  <si>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</si>
  <si>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</si>
  <si>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</si>
  <si>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</si>
  <si>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</si>
  <si>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</si>
  <si>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</si>
  <si>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</si>
  <si>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</si>
  <si>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</si>
  <si>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</si>
  <si>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</si>
  <si>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</si>
  <si>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</si>
  <si>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</si>
  <si>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</si>
  <si>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</si>
  <si>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</si>
  <si>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</si>
  <si>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</si>
  <si>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</si>
  <si>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</si>
  <si>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</si>
  <si>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</si>
  <si>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</si>
  <si>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</si>
  <si>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</si>
  <si>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</si>
  <si>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</si>
  <si>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</si>
  <si>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</si>
  <si>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</si>
  <si>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</si>
  <si>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</si>
  <si>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</si>
  <si>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</si>
  <si>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</si>
  <si>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</si>
  <si>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</si>
  <si>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</si>
  <si>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</si>
  <si>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</si>
  <si>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</si>
  <si>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</si>
  <si>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</si>
  <si>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</si>
  <si>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</si>
  <si>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</si>
  <si>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</si>
  <si>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</si>
  <si>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</si>
  <si>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</si>
  <si>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</si>
  <si>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</si>
  <si>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</si>
  <si>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</si>
  <si>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</si>
  <si>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</si>
  <si>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</si>
  <si>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</si>
  <si>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</si>
  <si>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</si>
  <si>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</si>
  <si>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</si>
  <si>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</si>
  <si>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</si>
  <si>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</si>
  <si>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</si>
  <si>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</si>
  <si>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</si>
  <si>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PCM-20251026-00000499</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</si>
  <si>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</si>
  <si>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</si>
  <si>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</si>
  <si>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</si>
  <si>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</si>
  <si>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</si>
  <si>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</si>
  <si>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</si>
  <si>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</si>
  <si>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</si>
  <si>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</si>
  <si>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</si>
  <si>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</si>
  <si>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</si>
  <si>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</si>
  <si>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</si>
  <si>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</si>
  <si>
    <t>No PCM</t>
  </si>
  <si>
    <t>site is down again at 2025-10-26 06:08:36 and team dispatched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</si>
</sst>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9" totalsRowShown="0" headerRowDxfId="48" dataDxfId="47" headerRowBorderDxfId="45" tableBorderDxfId="46" totalsRowBorderDxfId="44">
  <autoFilter ref="A1:L21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J8" sqref="J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293.36133252314903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12.866344097223191</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21805</v>
      </c>
      <c r="E4" s="135" t="s">
        <v>38998</v>
      </c>
      <c r="F4" s="136">
        <v>45956.263842592591</v>
      </c>
      <c r="G4" s="137">
        <f ca="1">IFERROR(NOW()-F4,"")</f>
        <v>4.5915856484498363E-2</v>
      </c>
      <c r="H4" s="136">
        <v>45956.255219907405</v>
      </c>
      <c r="I4" s="134" t="str">
        <f>IFERROR(VLOOKUP(D4,DB!A:F,6,0),"")</f>
        <v>Power Cube</v>
      </c>
      <c r="J4" s="134" t="str">
        <f>IFERROR(VLOOKUP(D4,DB!A:G,7,0),"")</f>
        <v>Vandalized+Good</v>
      </c>
      <c r="K4" s="138" t="s">
        <v>39003</v>
      </c>
      <c r="L4" s="139" t="str">
        <f>IFERROR(VLOOKUP(D4,DB!A:I,9,0),"")</f>
        <v>Latis</v>
      </c>
    </row>
    <row r="5" spans="1:15" ht="15" customHeight="1">
      <c r="A5" s="133"/>
      <c r="B5" s="134" t="str">
        <f>IFERROR(VLOOKUP(D5,DB!A:K,11,0),"")</f>
        <v/>
      </c>
      <c r="C5" s="134"/>
      <c r="D5" s="134"/>
      <c r="E5" s="135"/>
      <c r="F5" s="136"/>
      <c r="G5" s="137">
        <f ca="1">IFERROR(NOW()-F5,"")</f>
        <v>45956.309758449075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45956.309758449075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45956.309758449075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45956.309758449075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45956.309758449075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45956.309758449075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45956.309758449075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45956.309758449075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45956.309758449075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45956.309758449075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45956.309758449075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45956.309758449075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45956.309758449075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45956.309758449075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45956.309758449075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45956.309758449075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45956.309758449075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45956.309758449075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45956.309758449075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45956.309758449075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45956.309758449075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45956.309758449075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45956.309758449075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45956.309758449075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45956.309758449075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45956.309758449075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45956.309758449075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45956.309758449075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45956.309758449075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45956.309758449075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45956.309758449075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45956.309758449075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45956.309758449075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45956.309758449075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45956.309758449075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45956.309758449075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45956.309758449075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45956.309758449075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45956.309758449075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45956.309758449075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45956.309758449075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45956.309758449075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45956.309758449075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45956.309758449075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45956.309758449075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45956.309758449075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45956.309758449075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45956.309758449075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45956.309758449075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45956.309758449075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45956.309758449075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45956.309758449075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45956.309758449075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45956.309758449075</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45956.309758449075</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6C31DD94-9701-4ECB-A6DE-A05BC369A8AC}"/>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131.3099204861137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11.813982986110204</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26769</v>
      </c>
      <c r="E5" s="114" t="s">
        <v>39081</v>
      </c>
      <c r="F5" s="115">
        <v>45956.298819444448</v>
      </c>
      <c r="G5" s="116">
        <f ca="1">IFERROR(NOW()-F5,"-")</f>
        <v>1.093900462728925E-2</v>
      </c>
      <c r="H5" s="115">
        <v>45956.293402777781</v>
      </c>
      <c r="I5" s="18" t="str">
        <f>IFERROR(VLOOKUP(D5,DB!A:F,6,0),"")</f>
        <v>Generator-SG</v>
      </c>
      <c r="J5" s="18" t="str">
        <f>IFERROR(VLOOKUP(D5,DB!A:G,7,0),"")</f>
        <v>Weak</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45956.309758449075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45956.309758449075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45956.309758449075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45956.309758449075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45956.309758449075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45956.309758449075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45956.309758449075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45956.309758449075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45956.309758449075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45956.309758449075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45956.309758449075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45956.309758449075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45956.309758449075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45956.309758449075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45956.309758449075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45956.309758449075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45956.309758449075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45956.309758449075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45956.309758449075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45956.309758449075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45956.309758449075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45956.309758449075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45956.309758449075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45956.309758449075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45956.309758449075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45956.309758449075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45956.309758449075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45956.309758449075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45956.309758449075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45956.309758449075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45956.309758449075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45956.309758449075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45956.309758449075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45956.309758449075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45956.309758449075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45956.309758449075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45956.309758449075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45956.309758449075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45956.309758449075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45956.309758449075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45956.309758449075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45956.309758449075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45956.309758449075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45956.309758449075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45956.309758449075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45956.309758449075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45956.309758449075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45956.309758449075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45956.309758449075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45956.309758449075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45956.309758449075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45956.309758449075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45956.309758449075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45956.309758449075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45956.309758449075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45956.309758449075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45956.309758449075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45956.309758449075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45956.309758449075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45956.309758449075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45956.309758449075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45956.309758449075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45956.309758449075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45956.309758449075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45956.309758449075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45956.309758449075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45956.309758449075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45956.309758449075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45956.309758449075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45956.309758449075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45956.309758449075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45956.309758449075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45956.309758449075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45956.309758449075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45956.309758449075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45956.309758449075</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45956.309758449075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45956.309758449075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45956.309758449075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45956.309758449075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45956.309758449075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45956.309758449075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45956.309758449075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45956.309758449075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45956.309758449075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45956.309758449075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45956.309758449075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45956.309758449075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45956.309758449075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45956.309758449075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45956.309758449075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45956.309758449075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45956.309758449075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45956.309758449075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45956.309758449075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45956.309758449075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45956.309758449075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45956.309758449075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45956.309758449075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45956.309758449075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45956.309758449075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45956.309758449075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45956.309758449075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45956.309758449075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45956.309758449075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45956.309758449075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45956.309758449075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45956.309758449075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45956.309758449075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45956.309758449075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45956.309758449075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45956.309758449075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45956.309758449075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45956.309758449075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45956.309758449075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45956.309758449075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45956.309758449075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45956.309758449075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45956.309758449075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45956.309758449075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45956.309758449075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45956.309758449075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45956.309758449075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45956.309758449075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45956.309758449075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45956.309758449075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45956.309758449075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45956.309758449075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45956.309758449075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45956.309758449075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45956.309758449075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45956.309758449075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45956.309758449075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45956.309758449075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45956.309758449075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45956.309758449075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45956.309758449075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45956.309758449075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45956.309758449075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45956.309758449075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45956.309758449075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45956.309758449075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45956.309758449075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45956.309758449075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45956.309758449075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45956.309758449075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45956.309758449075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45956.309758449075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45956.309758449075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45956.309758449075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45956.309758449075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45956.309758449075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45956.309758449075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45956.309758449075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45956.309758449075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45956.309758449075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45956.309758449075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45956.309758449075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45956.309758449075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45956.309758449075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45956.309758449075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45956.309758449075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45956.309758449075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45956.309758449075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45956.309758449075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45956.309758449075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45956.309758449075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45956.309758449075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45956.309758449075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45956.309758449075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45956.309758449075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45956.309758449075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45956.309758449075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45956.309758449075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45956.309758449075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45956.309758449075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45956.309758449075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45956.309758449075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45956.309758449075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45956.309758449075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45956.309758449075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45956.309758449075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45956.309758449075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45956.309758449075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45956.309758449075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45956.309758449075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45956.309758449075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45956.309758449075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45956.309758449075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45956.309758449075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45956.309758449075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45956.309758449075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45956.309758449075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45956.309758449075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45956.309758449075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45956.309758449075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45956.309758449075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45956.309758449075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45956.309758449075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45956.309758449075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45956.309758449075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45956.309758449075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45956.309758449075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45956.309758449075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45956.309758449075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45956.309758449075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45956.309758449075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45956.309758449075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45956.309758449075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45956.309758449075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45956.309758449075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45956.309758449075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45956.309758449075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45956.309758449075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45956.309758449075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45956.309758449075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45956.309758449075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45956.309758449075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45956.309758449075</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45956.309758449075</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tabSelected="1" workbookViewId="0">
      <selection activeCell="I5" sqref="I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45956.309758449075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45956.309758449075</v>
      </c>
      <c r="H3" s="22"/>
      <c r="I3" s="19" t="str">
        <f>IFERROR(VLOOKUP(D3,DB!A:F,6,0),"")</f>
        <v/>
      </c>
      <c r="J3" s="18" t="str">
        <f>IFERROR(VLOOKUP(D3,DB!A:G,7,0),"")</f>
        <v/>
      </c>
      <c r="K3" s="46"/>
      <c r="L3" s="23" t="str">
        <f>IFERROR(VLOOKUP(D3,DB!A:I,9,0),"")</f>
        <v/>
      </c>
    </row>
    <row r="4" spans="1:13" ht="15" customHeight="1">
      <c r="A4" s="19"/>
      <c r="B4" s="63" t="str">
        <f>IFERROR(VLOOKUP(D4,DB!A:K,11,0),"")</f>
        <v>R3</v>
      </c>
      <c r="C4" s="18"/>
      <c r="D4" s="18" t="s">
        <v>8058</v>
      </c>
      <c r="E4" s="18"/>
      <c r="F4" s="20"/>
      <c r="G4" s="21">
        <f t="shared" ca="1" si="0"/>
        <v>45956.309758449075</v>
      </c>
      <c r="H4" s="22"/>
      <c r="I4" s="19" t="str">
        <f>IFERROR(VLOOKUP(D4,DB!A:F,6,0),"")</f>
        <v>SCECO-Rental-Genset</v>
      </c>
      <c r="J4" s="18" t="str">
        <f>IFERROR(VLOOKUP(D4,DB!A:G,7,0),"")</f>
        <v>In progress</v>
      </c>
      <c r="K4" s="46"/>
      <c r="L4" s="23" t="str">
        <f>IFERROR(VLOOKUP(D4,DB!A:I,9,0),"")</f>
        <v>Zain</v>
      </c>
    </row>
    <row r="5" spans="1:13" ht="15" customHeight="1">
      <c r="A5" s="19"/>
      <c r="B5" s="63" t="str">
        <f>IFERROR(VLOOKUP(D5,DB!A:K,11,0),"")</f>
        <v>R3</v>
      </c>
      <c r="C5" s="18"/>
      <c r="D5" s="18" t="s">
        <v>24972</v>
      </c>
      <c r="E5" s="18"/>
      <c r="F5" s="20"/>
      <c r="G5" s="21">
        <f t="shared" ca="1" si="0"/>
        <v>45956.309758449075</v>
      </c>
      <c r="H5" s="22"/>
      <c r="I5" s="19" t="str">
        <f>IFERROR(VLOOKUP(D5,DB!A:F,6,0),"")</f>
        <v>Power Cube</v>
      </c>
      <c r="J5" s="18" t="str">
        <f>IFERROR(VLOOKUP(D5,DB!A:G,7,0),"")</f>
        <v>No BB Design+Good</v>
      </c>
      <c r="K5" s="46"/>
      <c r="L5" s="23" t="str">
        <f>IFERROR(VLOOKUP(D5,DB!A:I,9,0),"")</f>
        <v>Latis</v>
      </c>
    </row>
    <row r="6" spans="1:13" ht="15" customHeight="1">
      <c r="A6" s="19"/>
      <c r="B6" s="63" t="str">
        <f>IFERROR(VLOOKUP(D6,DB!A:K,11,0),"")</f>
        <v/>
      </c>
      <c r="C6" s="18"/>
      <c r="D6" s="18"/>
      <c r="E6" s="18"/>
      <c r="F6" s="20"/>
      <c r="G6" s="21">
        <f t="shared" ca="1" si="0"/>
        <v>45956.309758449075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45956.309758449075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45956.309758449075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45956.309758449075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45956.309758449075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45956.309758449075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45956.309758449075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45956.309758449075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45956.309758449075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45956.309758449075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45956.309758449075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45956.309758449075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45956.309758449075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45956.309758449075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45956.309758449075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45956.309758449075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45956.309758449075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45956.309758449075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45956.309758449075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45956.309758449075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45956.309758449075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45956.309758449075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45956.309758449075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45956.309758449075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45956.309758449075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45956.309758449075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45956.309758449075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45956.309758449075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45956.309758449075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45956.309758449075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45956.309758449075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45956.309758449075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45956.309758449075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45956.309758449075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45956.309758449075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45956.309758449075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45956.309758449075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45956.309758449075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45956.309758449075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45956.309758449075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45956.309758449075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45956.309758449075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45956.309758449075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45956.309758449075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45956.309758449075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45956.309758449075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45956.309758449075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45956.309758449075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45956.309758449075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45956.309758449075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45956.309758449075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45956.309758449075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45956.309758449075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45956.309758449075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45956.309758449075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45956.309758449075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45956.309758449075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45956.309758449075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45956.309758449075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45956.309758449075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45956.309758449075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45956.309758449075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45956.309758449075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45956.309758449075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45956.309758449075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45956.309758449075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45956.309758449075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45956.309758449075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45956.309758449075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45956.309758449075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45956.309758449075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45956.309758449075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45956.309758449075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45956.309758449075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45956.309758449075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45956.309758449075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45956.309758449075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45956.309758449075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45956.309758449075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45956.309758449075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45956.309758449075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45956.309758449075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45956.309758449075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45956.309758449075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45956.309758449075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45956.309758449075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45956.309758449075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45956.309758449075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45956.309758449075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45956.309758449075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45956.309758449075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45956.309758449075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45956.309758449075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45956.309758449075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45956.309758449075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45956.309758449075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45956.309758449075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45956.309758449075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45956.309758449075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45956.309758449075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45956.309758449075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45956.309758449075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45956.309758449075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45956.309758449075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45956.309758449075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45956.309758449075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45956.309758449075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45956.309758449075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45956.309758449075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45956.309758449075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45956.309758449075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45956.309758449075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45956.309758449075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45956.309758449075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45956.309758449075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45956.309758449075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45956.309758449075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45956.309758449075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45956.309758449075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45956.309758449075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45956.309758449075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45956.309758449075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45956.309758449075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45956.309758449075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45956.309758449075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45956.309758449075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45956.309758449075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45956.309758449075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45956.309758449075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45956.309758449075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45956.309758449075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45956.309758449075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45956.309758449075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45956.309758449075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45956.309758449075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45956.309758449075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45956.309758449075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45956.309758449075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45956.309758449075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45956.309758449075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45956.309758449075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45956.309758449075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45956.309758449075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45956.309758449075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45956.309758449075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45956.309758449075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45956.309758449075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45956.309758449075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45956.309758449075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45956.309758449075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45956.309758449075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45956.309758449075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45956.309758449075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45956.309758449075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45956.309758449075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45956.309758449075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45956.309758449075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45956.309758449075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45956.309758449075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45956.309758449075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45956.309758449075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45956.309758449075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45956.309758449075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45956.309758449075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45956.309758449075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45956.309758449075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45956.309758449075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45956.309758449075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45956.309758449075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45956.309758449075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45956.309758449075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45956.309758449075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45956.309758449075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45956.309758449075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45956.309758449075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45956.309758449075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45956.309758449075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45956.309758449075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45956.309758449075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45956.309758449075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45956.309758449075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45956.309758449075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45956.309758449075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45956.309758449075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45956.309758449075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45956.309758449075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45956.309758449075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45956.309758449075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45956.309758449075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45956.309758449075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45956.309758449075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45956.309758449075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45956.309758449075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45956.309758449075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45956.309758449075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45956.309758449075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45956.309758449075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45956.309758449075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45956.309758449075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45956.309758449075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45956.309758449075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45956.309758449075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45956.309758449075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45956.309758449075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45956.309758449075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45956.309758449075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45956.309758449075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45956.309758449075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45956.309758449075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45956.309758449075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45956.309758449075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45956.309758449075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45956.309758449075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45956.309758449075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45956.309758449075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45956.309758449075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45956.309758449075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45956.309758449075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45956.309758449075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45956.309758449075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45956.309758449075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45956.309758449075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45956.309758449075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45956.309758449075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45956.309758449075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45956.309758449075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45956.309758449075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45956.309758449075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45956.309758449075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45956.309758449075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45956.309758449075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45956.309758449075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45956.309758449075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45956.309758449075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45956.309758449075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45956.309758449075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45956.309758449075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45956.309758449075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45956.309758449075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45956.309758449075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45956.309758449075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45956.309758449075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45956.309758449075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45956.309758449075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45956.309758449075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45956.309758449075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45956.309758449075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45956.309758449075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45956.309758449075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45956.309758449075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45956.309758449075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45956.309758449075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45956.309758449075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45956.309758449075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45956.309758449075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45956.309758449075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45956.309758449075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45956.309758449075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45956.309758449075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45956.309758449075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45956.309758449075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45956.309758449075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45956.309758449075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45956.309758449075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45956.309758449075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45956.309758449075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45956.309758449075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45956.309758449075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45956.309758449075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45956.309758449075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45956.309758449075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45956.309758449075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45956.309758449075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45956.309758449075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45956.309758449075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45956.309758449075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45956.309758449075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45956.309758449075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45956.309758449075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45956.309758449075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45956.309758449075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45956.309758449075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45956.309758449075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45956.309758449075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45956.309758449075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45956.309758449075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45956.309758449075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45956.309758449075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45956.309758449075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45956.309758449075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45956.309758449075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45956.309758449075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45956.309758449075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45956.309758449075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45956.309758449075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45956.309758449075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45956.309758449075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45956.309758449075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45956.309758449075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45956.309758449075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45956.309758449075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45956.309758449075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45956.309758449075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45956.309758449075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45956.309758449075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45956.309758449075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45956.309758449075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45956.309758449075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45956.309758449075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45956.309758449075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45956.309758449075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45956.309758449075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45956.309758449075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45956.309758449075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45956.309758449075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45956.309758449075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45956.309758449075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45956.309758449075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45956.309758449075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45956.309758449075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45956.309758449075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45956.309758449075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45956.309758449075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45956.309758449075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45956.309758449075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45956.309758449075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45956.309758449075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45956.309758449075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45956.309758449075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45956.309758449075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45956.309758449075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45956.309758449075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45956.309758449075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45956.309758449075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45956.309758449075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45956.309758449075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45956.309758449075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45956.309758449075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45956.309758449075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45956.309758449075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45956.309758449075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45956.309758449075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45956.309758449075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45956.309758449075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45956.309758449075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45956.309758449075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45956.309758449075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45956.309758449075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45956.309758449075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45956.309758449075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45956.309758449075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45956.309758449075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45956.309758449075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45956.309758449075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45956.309758449075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45956.309758449075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45956.309758449075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45956.309758449075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45956.309758449075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45956.309758449075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45956.309758449075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45956.309758449075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45956.309758449075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45956.309758449075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45956.309758449075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45956.309758449075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45956.309758449075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45956.309758449075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45956.309758449075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45956.309758449075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45956.309758449075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45956.309758449075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45956.309758449075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45956.309758449075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45956.309758449075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45956.309758449075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45956.309758449075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45956.309758449075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45956.309758449075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45956.309758449075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45956.309758449075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45956.309758449075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45956.309758449075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45956.309758449075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45956.309758449075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45956.309758449075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45956.309758449075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45956.309758449075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45956.309758449075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45956.309758449075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45956.309758449075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45956.309758449075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45956.309758449075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45956.309758449075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45956.309758449075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45956.309758449075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45956.309758449075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45956.309758449075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45956.309758449075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45956.309758449075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45956.309758449075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45956.309758449075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45956.309758449075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45956.309758449075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45956.309758449075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45956.309758449075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45956.309758449075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45956.309758449075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45956.309758449075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45956.309758449075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45956.309758449075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45956.309758449075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45956.309758449075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45956.309758449075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45956.309758449075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45956.309758449075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45956.309758449075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45956.309758449075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45956.309758449075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45956.309758449075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45956.309758449075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45956.309758449075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45956.309758449075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45956.309758449075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45956.309758449075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45956.309758449075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45956.309758449075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45956.309758449075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45956.309758449075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45956.309758449075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45956.309758449075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45956.309758449075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45956.309758449075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45956.309758449075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45956.309758449075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45956.309758449075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45956.309758449075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45956.309758449075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45956.309758449075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45956.309758449075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45956.309758449075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45956.309758449075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45956.309758449075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45956.309758449075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45956.309758449075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45956.309758449075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45956.309758449075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45956.309758449075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45956.309758449075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45956.309758449075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45956.309758449075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45956.309758449075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45956.309758449075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45956.309758449075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45956.309758449075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45956.309758449075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45956.309758449075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45956.309758449075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45956.309758449075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45956.309758449075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45956.309758449075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45956.309758449075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45956.309758449075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45956.309758449075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45956.309758449075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45956.309758449075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45956.309758449075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45956.309758449075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45956.309758449075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45956.309758449075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45956.309758449075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45956.309758449075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45956.309758449075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45956.309758449075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45956.309758449075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45956.309758449075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45956.309758449075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45956.309758449075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45956.309758449075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45956.309758449075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45956.309758449075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45956.309758449075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45956.309758449075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45956.309758449075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45956.309758449075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45956.309758449075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45956.309758449075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45956.309758449075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45956.309758449075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45956.309758449075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45956.309758449075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45956.309758449075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45956.309758449075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45956.309758449075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45956.309758449075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45956.309758449075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45956.309758449075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45956.309758449075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45956.309758449075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45956.309758449075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45956.309758449075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45956.309758449075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45956.309758449075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45956.309758449075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45956.309758449075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45956.309758449075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45956.309758449075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45956.309758449075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45956.309758449075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45956.309758449075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45956.309758449075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45956.309758449075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45956.309758449075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45956.309758449075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45956.309758449075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45956.309758449075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45956.309758449075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45956.309758449075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45956.309758449075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45956.309758449075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45956.309758449075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45956.309758449075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45956.309758449075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45956.309758449075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45956.309758449075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45956.309758449075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45956.309758449075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45956.309758449075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45956.309758449075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45956.309758449075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45956.309758449075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45956.309758449075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45956.309758449075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45956.309758449075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45956.309758449075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45956.309758449075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45956.309758449075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45956.309758449075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45956.309758449075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45956.309758449075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45956.309758449075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45956.309758449075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45956.309758449075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45956.309758449075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45956.309758449075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45956.309758449075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45956.309758449075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45956.309758449075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45956.309758449075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45956.309758449075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45956.309758449075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45956.309758449075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45956.309758449075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45956.309758449075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45956.309758449075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45956.309758449075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45956.309758449075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45956.309758449075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45956.309758449075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45956.309758449075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45956.309758449075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45956.309758449075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45956.309758449075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45956.309758449075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45956.309758449075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45956.309758449075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45956.309758449075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45956.309758449075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45956.309758449075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45956.309758449075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45956.309758449075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45956.309758449075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45956.309758449075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45956.309758449075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45956.309758449075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45956.309758449075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45956.309758449075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45956.309758449075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45956.309758449075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45956.309758449075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45956.309758449075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45956.309758449075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45956.309758449075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45956.309758449075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45956.309758449075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45956.309758449075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45956.309758449075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45956.309758449075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45956.309758449075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45956.309758449075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45956.309758449075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45956.309758449075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45956.309758449075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45956.309758449075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45956.309758449075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45956.309758449075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45956.309758449075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45956.309758449075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45956.309758449075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45956.309758449075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45956.309758449075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45956.309758449075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45956.309758449075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45956.309758449075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45956.309758449075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45956.309758449075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45956.309758449075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45956.309758449075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45956.309758449075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45956.309758449075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45956.309758449075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45956.309758449075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45956.309758449075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45956.309758449075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45956.309758449075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45956.309758449075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45956.309758449075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45956.309758449075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45956.309758449075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45956.309758449075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45956.309758449075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45956.309758449075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45956.309758449075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45956.309758449075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45956.309758449075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45956.309758449075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45956.309758449075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45956.309758449075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45956.309758449075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45956.309758449075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45956.309758449075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45956.309758449075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45956.309758449075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45956.309758449075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45956.309758449075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45956.309758449075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45956.309758449075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45956.309758449075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45956.309758449075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45956.309758449075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45956.309758449075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45956.309758449075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45956.309758449075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45956.309758449075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45956.309758449075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45956.309758449075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45956.309758449075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45956.309758449075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45956.309758449075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45956.309758449075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45956.309758449075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45956.309758449075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45956.309758449075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45956.309758449075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45956.309758449075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45956.309758449075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45956.309758449075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45956.309758449075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45956.309758449075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45956.309758449075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45956.309758449075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45956.309758449075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45956.309758449075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45956.309758449075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45956.309758449075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45956.309758449075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45956.309758449075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45956.309758449075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45956.309758449075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45956.309758449075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45956.309758449075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45956.309758449075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45956.309758449075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45956.309758449075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45956.309758449075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45956.309758449075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45956.309758449075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45956.309758449075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45956.309758449075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45956.309758449075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45956.309758449075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45956.309758449075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45956.309758449075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45956.309758449075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45956.309758449075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45956.309758449075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45956.309758449075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45956.309758449075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45956.309758449075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45956.309758449075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45956.309758449075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45956.309758449075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45956.309758449075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45956.309758449075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45956.309758449075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45956.309758449075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45956.309758449075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45956.309758449075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45956.309758449075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45956.309758449075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45956.309758449075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45956.309758449075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45956.309758449075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45956.309758449075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45956.309758449075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45956.309758449075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45956.309758449075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45956.309758449075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45956.309758449075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45956.309758449075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45956.309758449075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45956.309758449075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45956.309758449075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45956.309758449075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45956.309758449075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45956.309758449075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45956.309758449075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45956.309758449075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45956.309758449075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45956.309758449075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45956.309758449075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45956.309758449075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45956.309758449075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45956.309758449075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45956.309758449075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45956.309758449075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45956.309758449075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45956.309758449075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45956.309758449075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45956.309758449075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45956.309758449075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45956.309758449075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45956.309758449075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45956.309758449075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45956.309758449075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45956.309758449075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45956.309758449075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45956.309758449075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45956.309758449075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45956.309758449075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45956.309758449075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45956.309758449075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45956.309758449075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45956.309758449075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45956.309758449075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45956.309758449075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45956.309758449075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45956.309758449075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45956.309758449075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45956.309758449075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45956.309758449075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45956.309758449075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45956.309758449075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45956.309758449075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45956.309758449075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45956.309758449075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45956.309758449075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45956.309758449075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45956.309758449075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45956.309758449075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45956.309758449075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45956.309758449075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45956.309758449075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45956.309758449075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45956.309758449075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45956.309758449075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45956.309758449075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45956.309758449075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45956.309758449075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45956.309758449075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45956.309758449075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45956.309758449075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45956.309758449075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45956.309758449075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45956.309758449075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45956.309758449075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45956.309758449075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45956.309758449075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45956.309758449075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45956.309758449075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45956.309758449075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45956.309758449075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45956.309758449075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45956.309758449075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45956.309758449075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45956.309758449075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45956.309758449075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45956.309758449075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45956.309758449075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45956.309758449075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45956.309758449075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45956.309758449075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45956.309758449075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45956.309758449075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45956.309758449075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45956.309758449075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45956.309758449075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45956.309758449075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45956.309758449075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45956.309758449075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45956.309758449075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45956.309758449075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45956.309758449075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45956.309758449075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45956.309758449075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45956.309758449075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45956.309758449075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45956.309758449075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45956.309758449075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45956.309758449075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45956.309758449075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45956.309758449075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45956.309758449075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45956.309758449075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45956.309758449075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45956.309758449075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45956.309758449075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45956.309758449075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45956.309758449075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45956.309758449075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45956.309758449075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45956.309758449075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45956.309758449075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45956.309758449075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45956.309758449075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45956.309758449075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45956.309758449075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45956.309758449075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45956.309758449075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45956.309758449075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45956.309758449075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45956.309758449075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45956.309758449075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45956.309758449075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45956.309758449075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45956.309758449075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45956.309758449075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45956.309758449075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45956.309758449075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45956.309758449075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45956.309758449075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45956.309758449075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45956.309758449075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45956.309758449075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45956.309758449075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45956.309758449075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45956.309758449075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45956.309758449075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45956.309758449075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45956.309758449075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45956.309758449075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45956.309758449075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45956.309758449075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45956.309758449075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45956.309758449075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45956.309758449075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45956.309758449075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45956.309758449075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45956.309758449075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45956.309758449075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45956.309758449075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45956.309758449075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45956.309758449075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45956.309758449075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45956.309758449075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45956.309758449075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45956.309758449075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45956.309758449075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45956.309758449075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45956.309758449075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45956.309758449075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45956.309758449075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45956.309758449075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45956.309758449075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45956.309758449075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45956.309758449075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45956.309758449075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45956.309758449075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45956.309758449075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45956.309758449075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45956.309758449075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45956.309758449075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45956.309758449075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45956.309758449075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45956.309758449075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45956.309758449075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45956.309758449075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45956.309758449075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45956.309758449075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45956.309758449075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45956.309758449075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45956.309758449075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45956.309758449075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45956.309758449075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45956.309758449075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45956.309758449075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45956.309758449075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45956.309758449075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45956.309758449075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45956.309758449075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45956.309758449075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45956.309758449075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45956.309758449075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45956.309758449075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45956.309758449075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45956.309758449075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45956.309758449075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45956.309758449075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45956.309758449075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45956.309758449075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45956.309758449075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45956.309758449075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45956.309758449075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45956.309758449075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45956.309758449075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45956.309758449075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45956.309758449075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45956.309758449075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45956.309758449075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45956.309758449075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45956.309758449075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45956.309758449075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45956.309758449075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45956.309758449075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45956.309758449075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45956.309758449075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45956.309758449075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45956.309758449075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45956.309758449075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45956.309758449075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45956.309758449075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45956.309758449075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45956.309758449075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45956.309758449075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45956.309758449075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45956.309758449075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45956.309758449075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45956.309758449075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45956.309758449075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45956.309758449075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45956.309758449075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45956.309758449075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45956.309758449075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45956.309758449075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45956.309758449075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45956.309758449075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45956.309758449075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45956.309758449075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45956.309758449075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45956.309758449075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45956.309758449075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45956.309758449075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45956.309758449075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45956.309758449075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45956.309758449075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45956.309758449075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45956.309758449075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45956.309758449075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45956.309758449075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45956.309758449075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45956.309758449075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45956.309758449075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45956.309758449075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45956.309758449075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45956.309758449075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45956.309758449075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45956.309758449075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45956.309758449075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45956.309758449075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45956.309758449075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45956.309758449075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45956.309758449075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45956.309758449075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45956.309758449075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45956.309758449075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45956.309758449075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45956.309758449075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45956.309758449075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45956.309758449075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45956.309758449075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45956.309758449075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45956.309758449075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45956.309758449075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45956.309758449075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45956.309758449075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45956.309758449075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45956.309758449075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45956.309758449075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45956.309758449075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45956.309758449075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45956.309758449075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45956.309758449075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45956.309758449075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45956.309758449075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45956.309758449075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45956.309758449075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45956.309758449075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45956.309758449075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45956.309758449075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45956.309758449075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45956.309758449075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45956.309758449075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45956.309758449075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45956.309758449075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45956.309758449075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45956.309758449075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45956.309758449075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45956.309758449075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45956.309758449075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45956.309758449075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45956.309758449075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45956.309758449075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45956.309758449075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45956.309758449075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45956.309758449075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45956.309758449075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45956.309758449075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45956.309758449075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45956.309758449075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45956.309758449075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45956.309758449075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45956.309758449075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45956.309758449075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45956.309758449075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45956.309758449075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45956.309758449075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45956.309758449075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45956.309758449075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45956.309758449075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45956.309758449075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45956.309758449075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45956.309758449075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45956.309758449075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45956.309758449075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45956.309758449075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45956.309758449075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45956.309758449075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45956.309758449075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45956.309758449075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45956.309758449075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45956.309758449075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45956.309758449075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45956.309758449075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45956.309758449075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45956.309758449075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45956.309758449075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45956.309758449075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45956.309758449075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45956.309758449075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45956.309758449075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45956.309758449075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45956.309758449075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45956.309758449075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45956.309758449075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45956.309758449075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45956.309758449075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45956.309758449075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45956.309758449075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45956.309758449075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45956.309758449075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45956.309758449075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45956.309758449075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45956.309758449075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45956.309758449075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45956.309758449075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45956.309758449075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45956.309758449075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45956.309758449075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45956.309758449075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45956.309758449075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45956.309758449075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45956.309758449075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45956.309758449075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45956.309758449075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45956.309758449075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45956.309758449075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45956.309758449075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45956.309758449075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45956.309758449075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45956.309758449075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45956.309758449075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45956.309758449075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45956.309758449075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45956.309758449075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45956.309758449075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45956.309758449075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45956.309758449075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45956.309758449075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45956.309758449075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45956.309758449075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45956.309758449075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45956.309758449075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45956.309758449075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45956.309758449075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45956.309758449075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45956.309758449075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45956.309758449075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45956.309758449075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45956.309758449075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45956.309758449075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45956.309758449075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45956.309758449075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45956.309758449075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45956.309758449075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45956.309758449075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45956.309758449075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45956.309758449075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45956.309758449075</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9"/>
  <sheetViews>
    <sheetView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39089</v>
      </c>
      <c r="B2" s="94" t="str">
        <f>IFERROR(VLOOKUP(D2,DB!A:K,11,0),"")</f>
        <v>R4</v>
      </c>
      <c r="C2" s="97">
        <v>1</v>
      </c>
      <c r="D2" s="94" t="s">
        <v>35115</v>
      </c>
      <c r="E2" s="98" t="s">
        <v>38998</v>
      </c>
      <c r="F2" s="99">
        <v>45703.480717592596</v>
      </c>
      <c r="G2" s="100">
        <f ca="1">IFERROR(NOW()-F2,"")</f>
        <v>252.82904085647897</v>
      </c>
      <c r="H2" s="99">
        <v>45703.474768518521</v>
      </c>
      <c r="I2" s="99" t="str">
        <f>IFERROR(VLOOKUP(D2,DB!A:F,6,0),"")</f>
        <v>SCECO</v>
      </c>
      <c r="J2" s="99" t="str">
        <f>IFERROR(VLOOKUP(D2,DB!A:G,7,0),"")</f>
        <v>Dead</v>
      </c>
      <c r="K2" s="101" t="s">
        <v>39090</v>
      </c>
      <c r="L2" s="94" t="str">
        <f>IFERROR(VLOOKUP(D2,DB!A:I,9,0),"")</f>
        <v>Latis</v>
      </c>
    </row>
    <row r="3" spans="1:16" ht="30" customHeight="1">
      <c r="A3" s="94" t="s">
        <v>39091</v>
      </c>
      <c r="B3" s="94" t="str">
        <f>IFERROR(VLOOKUP(D3,DB!A:K,11,0),"")</f>
        <v>R4</v>
      </c>
      <c r="C3" s="94">
        <v>1</v>
      </c>
      <c r="D3" s="94" t="s">
        <v>27420</v>
      </c>
      <c r="E3" s="98" t="s">
        <v>38998</v>
      </c>
      <c r="F3" s="123">
        <v>45953.634722222225</v>
      </c>
      <c r="G3" s="124">
        <f ca="1">IFERROR(NOW()-F3,"")</f>
        <v>2.6750362268503523</v>
      </c>
      <c r="H3" s="123">
        <v>45953.546631944446</v>
      </c>
      <c r="I3" s="99" t="str">
        <f>IFERROR(VLOOKUP(D3,DB!A:F,6,0),"")</f>
        <v>SCECO</v>
      </c>
      <c r="J3" s="99" t="str">
        <f>IFERROR(VLOOKUP(D3,DB!A:G,7,0),"")</f>
        <v>Dead</v>
      </c>
      <c r="K3" s="125" t="s">
        <v>39092</v>
      </c>
      <c r="L3" s="121" t="str">
        <f>IFERROR(VLOOKUP(D3,DB!A:I,9,0),"")</f>
        <v>Latis</v>
      </c>
    </row>
    <row r="4" spans="1:16" ht="15" customHeight="1">
      <c r="A4" s="119" t="s">
        <v>39093</v>
      </c>
      <c r="B4" s="119" t="str">
        <f>IFERROR(VLOOKUP(D4,DB!A:K,11,0),"")</f>
        <v>R4</v>
      </c>
      <c r="C4" s="120">
        <v>1</v>
      </c>
      <c r="D4" s="94" t="s">
        <v>35169</v>
      </c>
      <c r="E4" s="98" t="s">
        <v>38998</v>
      </c>
      <c r="F4" s="123"/>
      <c r="G4" s="124">
        <f ca="1">IFERROR(NOW()-F4,"")</f>
        <v>45956.309758449075</v>
      </c>
      <c r="H4" s="123">
        <v>45956.260138888887</v>
      </c>
      <c r="I4" s="119" t="str">
        <f>IFERROR(VLOOKUP(D4,DB!A:F,6,0),"")</f>
        <v>Generator-SG</v>
      </c>
      <c r="J4" s="119" t="str">
        <f>IFERROR(VLOOKUP(D4,DB!A:G,7,0),"")</f>
        <v>Dead</v>
      </c>
      <c r="K4" s="125" t="s">
        <v>39094</v>
      </c>
      <c r="L4" s="121" t="str">
        <f>IFERROR(VLOOKUP(D4,DB!A:I,9,0),"")</f>
        <v>Latis</v>
      </c>
    </row>
    <row r="5" spans="1:16" ht="15" customHeight="1">
      <c r="A5" s="119"/>
      <c r="B5" s="119" t="str">
        <f>IFERROR(VLOOKUP(D5,DB!A:K,11,0),"")</f>
        <v/>
      </c>
      <c r="C5" s="120"/>
      <c r="D5" s="121"/>
      <c r="E5" s="98"/>
      <c r="F5" s="123"/>
      <c r="G5" s="124">
        <f ca="1">IFERROR(NOW()-F5,"")</f>
        <v>45956.309758449075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45956.309758449075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45956.309758449075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45956.309758449075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45956.309758449075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45956.309758449075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45956.309758449075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45956.309758449075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45956.309758449075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45956.309758449075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45956.309758449075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45956.309758449075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45956.309758449075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45956.309758449075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45956.309758449075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45956.309758449075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45956.309758449075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45956.309758449075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45956.309758449075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45956.309758449075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45956.309758449075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45956.309758449075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45956.309758449075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45956.309758449075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45956.309758449075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45956.309758449075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45956.309758449075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45956.309758449075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45956.309758449075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45956.309758449075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45956.309758449075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45956.309758449075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45956.309758449075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45956.309758449075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45956.309758449075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45956.309758449075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45956.309758449075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45956.309758449075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45956.309758449075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45956.309758449075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45956.309758449075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45956.309758449075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45956.309758449075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45956.309758449075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45956.309758449075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45956.309758449075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45956.309758449075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45956.309758449075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45956.309758449075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45956.309758449075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45956.309758449075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45956.309758449075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45956.309758449075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45956.309758449075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45956.309758449075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45956.309758449075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45956.309758449075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45956.309758449075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45956.309758449075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45956.309758449075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45956.309758449075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45956.309758449075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45956.309758449075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45956.309758449075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45956.309758449075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45956.309758449075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45956.309758449075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45956.309758449075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45956.309758449075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45956.309758449075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45956.309758449075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45956.309758449075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45956.309758449075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45956.309758449075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45956.309758449075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45956.309758449075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45956.309758449075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45956.309758449075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45956.309758449075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45956.309758449075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45956.309758449075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45956.309758449075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45956.309758449075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45956.309758449075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45956.309758449075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45956.309758449075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45956.309758449075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45956.309758449075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45956.309758449075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45956.309758449075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45956.309758449075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45956.309758449075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45956.309758449075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45956.309758449075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45956.309758449075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45956.309758449075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45956.309758449075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45956.309758449075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45956.309758449075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45956.309758449075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45956.309758449075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45956.309758449075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45956.309758449075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45956.309758449075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45956.309758449075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45956.309758449075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45956.309758449075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45956.309758449075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45956.309758449075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45956.309758449075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45956.309758449075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45956.309758449075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45956.309758449075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45956.309758449075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45956.309758449075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45956.309758449075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45956.309758449075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45956.309758449075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45956.309758449075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45956.309758449075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45956.309758449075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45956.309758449075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45956.309758449075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45956.309758449075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45956.309758449075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45956.309758449075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45956.309758449075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45956.309758449075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45956.309758449075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45956.309758449075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45956.309758449075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45956.309758449075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45956.309758449075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45956.309758449075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45956.309758449075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45956.309758449075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45956.309758449075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45956.309758449075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45956.309758449075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45956.309758449075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45956.309758449075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45956.309758449075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45956.309758449075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45956.309758449075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45956.309758449075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45956.309758449075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45956.309758449075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45956.309758449075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45956.309758449075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45956.309758449075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45956.309758449075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45956.309758449075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45956.309758449075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45956.309758449075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45956.309758449075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45956.309758449075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45956.309758449075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45956.309758449075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45956.309758449075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45956.309758449075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45956.309758449075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45956.309758449075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45956.309758449075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45956.309758449075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45956.309758449075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45956.309758449075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45956.309758449075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45956.309758449075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45956.309758449075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45956.309758449075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45956.309758449075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45956.309758449075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45956.309758449075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45956.309758449075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45956.309758449075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45956.309758449075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45956.309758449075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45956.309758449075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45956.309758449075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45956.309758449075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45956.309758449075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45956.309758449075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45956.309758449075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45956.309758449075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45956.309758449075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45956.309758449075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45956.309758449075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45956.309758449075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45956.309758449075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45956.309758449075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45956.309758449075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45956.309758449075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45956.309758449075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45956.309758449075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45956.309758449075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45956.309758449075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45956.309758449075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45956.309758449075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45956.309758449075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45956.309758449075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45956.309758449075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45956.309758449075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45956.309758449075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45956.309758449075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45956.309758449075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45956.309758449075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45956.309758449075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45956.309758449075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45956.309758449075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45956.309758449075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45956.309758449075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45956.309758449075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45956.309758449075</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45956.309758449075</v>
      </c>
      <c r="H218" s="123"/>
      <c r="I218" s="119" t="str">
        <f>IFERROR(VLOOKUP(D218,DB!A:F,6,0),"")</f>
        <v/>
      </c>
      <c r="J218" s="119" t="str">
        <f>IFERROR(VLOOKUP(D218,DB!A:G,7,0),"")</f>
        <v/>
      </c>
      <c r="K218" s="125"/>
      <c r="L218" s="121" t="str">
        <f>IFERROR(VLOOKUP(D218,DB!A:I,9,0),"")</f>
        <v/>
      </c>
    </row>
    <row r="219" spans="1:12" ht="15" customHeight="1">
      <c r="A219" s="126"/>
      <c r="B219" s="126" t="str">
        <f>IFERROR(VLOOKUP(D219,DB!A:K,11,0),"")</f>
        <v/>
      </c>
      <c r="C219" s="127"/>
      <c r="D219" s="128"/>
      <c r="E219" s="129"/>
      <c r="F219" s="130"/>
      <c r="G219" s="131">
        <f ca="1">IFERROR(NOW()-F219,"")</f>
        <v>45956.309758449075</v>
      </c>
      <c r="H219" s="130"/>
      <c r="I219" s="126" t="str">
        <f>IFERROR(VLOOKUP(D219,DB!A:F,6,0),"")</f>
        <v/>
      </c>
      <c r="J219" s="126" t="str">
        <f>IFERROR(VLOOKUP(D219,DB!A:G,7,0),"")</f>
        <v/>
      </c>
      <c r="K219" s="132"/>
      <c r="L219" s="128" t="str">
        <f>IFERROR(VLOOKUP(D219,DB!A:I,9,0),"")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39095</v>
      </c>
      <c r="B2" s="37" t="str">
        <f>IFERROR(VLOOKUP(D2,DB!A:K,11,0),"")</f>
        <v>R5</v>
      </c>
      <c r="C2" s="37">
        <v>3</v>
      </c>
      <c r="D2" s="118" t="s">
        <v>36034</v>
      </c>
      <c r="E2" s="37" t="s">
        <v>38998</v>
      </c>
      <c r="F2" s="38">
        <v>45891.832060185188</v>
      </c>
      <c r="G2" s="144">
        <f ca="1">IFERROR(NOW()-F2,"")</f>
        <v>64.47769826388685</v>
      </c>
      <c r="H2" s="38">
        <v>45891.790393518517</v>
      </c>
      <c r="I2" s="37" t="str">
        <f>IFERROR(VLOOKUP(D2,DB!A:F,6,0),"")</f>
        <v>Generator-SG</v>
      </c>
      <c r="J2" s="37" t="str">
        <f>IFERROR(VLOOKUP(D2,DB!A:G,7,0),"")</f>
        <v>Vandalized</v>
      </c>
      <c r="K2" s="37" t="s">
        <v>39096</v>
      </c>
      <c r="L2" s="37" t="str">
        <f>IFERROR(VLOOKUP(D2,DB!A:I,9,0),"")</f>
        <v>Latis</v>
      </c>
      <c r="M2" s="117"/>
    </row>
    <row r="3" spans="1:13" ht="30.75">
      <c r="A3" s="37" t="s">
        <v>39097</v>
      </c>
      <c r="B3" s="37" t="str">
        <f>IFERROR(VLOOKUP(D3,DB!A:K,11,0),"")</f>
        <v>R5</v>
      </c>
      <c r="C3" s="37">
        <v>1</v>
      </c>
      <c r="D3" s="37" t="s">
        <v>31329</v>
      </c>
      <c r="E3" s="37" t="s">
        <v>39081</v>
      </c>
      <c r="F3" s="38">
        <v>45926.188877314817</v>
      </c>
      <c r="G3" s="144">
        <f t="shared" ref="G3" ca="1" si="0">IFERROR(NOW()-F3,"")</f>
        <v>30.120881134258525</v>
      </c>
      <c r="H3" s="38">
        <v>45926.158159722225</v>
      </c>
      <c r="I3" s="37" t="str">
        <f>IFERROR(VLOOKUP(D3,DB!A:F,6,0),"")</f>
        <v>SCECO</v>
      </c>
      <c r="J3" s="37" t="str">
        <f>IFERROR(VLOOKUP(D3,DB!A:G,7,0),"")</f>
        <v>Good</v>
      </c>
      <c r="K3" s="37" t="s">
        <v>39098</v>
      </c>
      <c r="L3" s="37" t="str">
        <f>IFERROR(VLOOKUP(D3,DB!A:I,9,0),"")</f>
        <v>Latis</v>
      </c>
      <c r="M3" s="117"/>
    </row>
    <row r="4" spans="1:13" ht="48" customHeight="1">
      <c r="A4" s="152" t="s">
        <v>39099</v>
      </c>
      <c r="B4" s="152" t="str">
        <f>IFERROR(VLOOKUP(D4,DB!A:K,11,0),"")</f>
        <v>R5</v>
      </c>
      <c r="C4" s="152">
        <v>1</v>
      </c>
      <c r="D4" s="152" t="s">
        <v>34781</v>
      </c>
      <c r="E4" s="152" t="s">
        <v>39081</v>
      </c>
      <c r="F4" s="153">
        <v>45948.661111111112</v>
      </c>
      <c r="G4" s="154">
        <f ca="1">IFERROR(NOW()-F4,"")</f>
        <v>7.6486473379627569</v>
      </c>
      <c r="H4" s="153">
        <v>45948.661111111112</v>
      </c>
      <c r="I4" s="152" t="str">
        <f>IFERROR(VLOOKUP(D4,DB!A:F,6,0),"")</f>
        <v>SCECO</v>
      </c>
      <c r="J4" s="152" t="str">
        <f>IFERROR(VLOOKUP(D4,DB!A:G,7,0),"")</f>
        <v>Dead</v>
      </c>
      <c r="K4" s="152" t="s">
        <v>39100</v>
      </c>
      <c r="L4" s="152" t="str">
        <f>IFERROR(VLOOKUP(D4,DB!A:I,9,0),"")</f>
        <v>Latis</v>
      </c>
    </row>
    <row r="5" spans="1:13" ht="15">
      <c r="A5" s="152" t="s">
        <v>39101</v>
      </c>
      <c r="B5" s="152" t="str">
        <f>IFERROR(VLOOKUP(D5,DB!A:K,11,0),"")</f>
        <v>R5</v>
      </c>
      <c r="C5" s="152">
        <v>1</v>
      </c>
      <c r="D5" s="152" t="s">
        <v>13007</v>
      </c>
      <c r="E5" s="152" t="s">
        <v>39102</v>
      </c>
      <c r="F5" s="153">
        <v>45956.22047453704</v>
      </c>
      <c r="G5" s="154">
        <f ca="1">IFERROR(NOW()-F5,"")</f>
        <v>8.9283912035170943E-2</v>
      </c>
      <c r="H5" s="153">
        <v>45956.075682870367</v>
      </c>
      <c r="I5" s="152" t="str">
        <f>IFERROR(VLOOKUP(D5,DB!A:F,6,0),"")</f>
        <v>SCECO</v>
      </c>
      <c r="J5" s="152" t="str">
        <f>IFERROR(VLOOKUP(D5,DB!A:G,7,0),"")</f>
        <v>No BB Design</v>
      </c>
      <c r="K5" s="152" t="s">
        <v>39103</v>
      </c>
      <c r="L5" s="152" t="str">
        <f>IFERROR(VLOOKUP(D5,DB!A:I,9,0),"")</f>
        <v>Latis</v>
      </c>
    </row>
    <row r="6" spans="1:13" ht="15">
      <c r="A6" s="152"/>
      <c r="B6" s="152" t="str">
        <f>IFERROR(VLOOKUP(D6,DB!A:K,11,0),"")</f>
        <v>R5</v>
      </c>
      <c r="C6" s="152"/>
      <c r="D6" s="152" t="s">
        <v>34601</v>
      </c>
      <c r="E6" s="152"/>
      <c r="F6" s="153"/>
      <c r="G6" s="154">
        <f ca="1">IFERROR(NOW()-F6,"")</f>
        <v>45956.309758449075</v>
      </c>
      <c r="H6" s="153"/>
      <c r="I6" s="152" t="str">
        <f>IFERROR(VLOOKUP(D6,DB!A:F,6,0),"")</f>
        <v>SCECO</v>
      </c>
      <c r="J6" s="152" t="str">
        <f>IFERROR(VLOOKUP(D6,DB!A:G,7,0),"")</f>
        <v>Dead</v>
      </c>
      <c r="K6" s="152"/>
      <c r="L6" s="152" t="str">
        <f>IFERROR(VLOOKUP(D6,DB!A:I,9,0),"")</f>
        <v>Latis</v>
      </c>
    </row>
    <row r="7" spans="1:13" ht="15">
      <c r="A7" s="152"/>
      <c r="B7" s="152" t="str">
        <f>IFERROR(VLOOKUP(D7,DB!A:K,11,0),"")</f>
        <v>R5</v>
      </c>
      <c r="C7" s="152"/>
      <c r="D7" s="170" t="s">
        <v>36541</v>
      </c>
      <c r="E7" s="152"/>
      <c r="F7" s="153"/>
      <c r="G7" s="154">
        <f ca="1">IFERROR(NOW()-F7,"")</f>
        <v>45956.309758449075</v>
      </c>
      <c r="H7" s="153"/>
      <c r="I7" s="152" t="str">
        <f>IFERROR(VLOOKUP(D7,DB!A:F,6,0),"")</f>
        <v>SCECO</v>
      </c>
      <c r="J7" s="152" t="str">
        <f>IFERROR(VLOOKUP(D7,DB!A:G,7,0),"")</f>
        <v>Dead</v>
      </c>
      <c r="K7" s="152"/>
      <c r="L7" s="152" t="str">
        <f>IFERROR(VLOOKUP(D7,DB!A:I,9,0),"")</f>
        <v>Latis</v>
      </c>
    </row>
    <row r="8" spans="1:13" ht="15">
      <c r="A8" s="152"/>
      <c r="B8" s="152" t="str">
        <f>IFERROR(VLOOKUP(D8,DB!A:K,11,0),"")</f>
        <v>R5</v>
      </c>
      <c r="C8" s="152"/>
      <c r="D8" s="152" t="s">
        <v>31185</v>
      </c>
      <c r="E8" s="152"/>
      <c r="F8" s="153"/>
      <c r="G8" s="154">
        <f ca="1">IFERROR(NOW()-F8,"")</f>
        <v>45956.309758449075</v>
      </c>
      <c r="H8" s="153"/>
      <c r="I8" s="152" t="str">
        <f>IFERROR(VLOOKUP(D8,DB!A:F,6,0),"")</f>
        <v>SCECO</v>
      </c>
      <c r="J8" s="152" t="str">
        <f>IFERROR(VLOOKUP(D8,DB!A:G,7,0),"")</f>
        <v>Dead</v>
      </c>
      <c r="K8" s="152"/>
      <c r="L8" s="152" t="str">
        <f>IFERROR(VLOOKUP(D8,DB!A:I,9,0),"")</f>
        <v>Latis</v>
      </c>
    </row>
    <row r="9" spans="1:13" ht="15">
      <c r="A9" s="152"/>
      <c r="B9" s="152" t="str">
        <f>IFERROR(VLOOKUP(D9,DB!A:K,11,0),"")</f>
        <v>R5</v>
      </c>
      <c r="C9" s="152"/>
      <c r="D9" s="152" t="s">
        <v>30995</v>
      </c>
      <c r="E9" s="152"/>
      <c r="F9" s="153"/>
      <c r="G9" s="154">
        <f ca="1">IFERROR(NOW()-F9,"")</f>
        <v>45956.309758449075</v>
      </c>
      <c r="H9" s="153"/>
      <c r="I9" s="152" t="str">
        <f>IFERROR(VLOOKUP(D9,DB!A:F,6,0),"")</f>
        <v>SCECO</v>
      </c>
      <c r="J9" s="152" t="str">
        <f>IFERROR(VLOOKUP(D9,DB!A:G,7,0),"")</f>
        <v>Dead</v>
      </c>
      <c r="K9" s="152"/>
      <c r="L9" s="152" t="str">
        <f>IFERROR(VLOOKUP(D9,DB!A:I,9,0),"")</f>
        <v>Latis</v>
      </c>
    </row>
    <row r="10" spans="1:13" ht="15">
      <c r="A10" s="152"/>
      <c r="B10" s="152" t="str">
        <f>IFERROR(VLOOKUP(#REF!,DB!A:K,11,0),"")</f>
        <v/>
      </c>
      <c r="C10" s="152"/>
      <c r="D10" s="152"/>
      <c r="E10" s="152"/>
      <c r="F10" s="153"/>
      <c r="G10" s="154">
        <f ca="1">IFERROR(NOW()-F10,"")</f>
        <v>45956.309758449075</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45956.309758449075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45956.309758449075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45956.309758449075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45956.309758449075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45956.309758449075</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45956.309758449075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45956.309758449075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45956.309758449075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45956.309758449075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45956.309758449075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45956.309758449075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45956.309758449075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45956.309758449075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45956.309758449075</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45956.309758449075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45956.309758449075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45956.309758449075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45956.309758449075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45956.309758449075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45956.309758449075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45956.309758449075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45956.309758449075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45956.309758449075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45956.309758449075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45956.309758449075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45956.309758449075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45956.309758449075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45956.309758449075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45956.309758449075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45956.309758449075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45956.309758449075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45956.309758449075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45956.309758449075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45956.309758449075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45956.309758449075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45956.309758449075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45956.309758449075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45956.309758449075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45956.309758449075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45956.309758449075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45956.309758449075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45956.309758449075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45956.309758449075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45956.309758449075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45956.309758449075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45956.309758449075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45956.309758449075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45956.309758449075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45956.309758449075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45956.309758449075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45956.309758449075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45956.309758449075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45956.309758449075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45956.309758449075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45956.309758449075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45956.309758449075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45956.309758449075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45956.309758449075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45956.309758449075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45956.309758449075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45956.309758449075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45956.309758449075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45956.309758449075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45956.309758449075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45956.309758449075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45956.309758449075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45956.309758449075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45956.309758449075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45956.309758449075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45956.309758449075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45956.309758449075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45956.309758449075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45956.309758449075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45956.309758449075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45956.309758449075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45956.309758449075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45956.309758449075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45956.309758449075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45956.309758449075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45956.309758449075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45956.309758449075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45956.309758449075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45956.309758449075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45956.309758449075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45956.309758449075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45956.309758449075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45956.309758449075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45956.309758449075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45956.309758449075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45956.309758449075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45956.309758449075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45956.309758449075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45956.309758449075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45956.309758449075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45956.309758449075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45956.309758449075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45956.309758449075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45956.309758449075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45956.309758449075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45956.309758449075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45956.309758449075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45956.309758449075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45956.309758449075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45956.309758449075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45956.309758449075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45956.309758449075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45956.309758449075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45956.309758449075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45956.309758449075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45956.309758449075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45956.309758449075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45956.309758449075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45956.309758449075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45956.309758449075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45956.309758449075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45956.309758449075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45956.309758449075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45956.309758449075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45956.309758449075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45956.309758449075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45956.309758449075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45956.309758449075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45956.309758449075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45956.309758449075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45956.309758449075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45956.309758449075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45956.309758449075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45956.309758449075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45956.309758449075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45956.309758449075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45956.309758449075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45956.309758449075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45956.309758449075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45956.309758449075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45956.309758449075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45956.309758449075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45956.309758449075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45956.309758449075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45956.309758449075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45956.309758449075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45956.309758449075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45956.309758449075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45956.309758449075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45956.309758449075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45956.309758449075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45956.309758449075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45956.309758449075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45956.309758449075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45956.309758449075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45956.309758449075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45956.309758449075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45956.309758449075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45956.309758449075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45956.309758449075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45956.309758449075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45956.309758449075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45956.309758449075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45956.309758449075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45956.309758449075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45956.309758449075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45956.309758449075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45956.309758449075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45956.309758449075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45956.309758449075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45956.309758449075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45956.309758449075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45956.309758449075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45956.309758449075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45956.309758449075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45956.309758449075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45956.309758449075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45956.309758449075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45956.309758449075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45956.309758449075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45956.309758449075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45956.309758449075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45956.309758449075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45956.309758449075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45956.309758449075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45956.309758449075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45956.309758449075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45956.309758449075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45956.309758449075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45956.309758449075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45956.309758449075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45956.309758449075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45956.309758449075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45956.309758449075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45956.309758449075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45956.309758449075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45956.309758449075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45956.309758449075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45956.309758449075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45956.309758449075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45956.309758449075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45956.309758449075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45956.309758449075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45956.309758449075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45956.309758449075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45956.309758449075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45956.309758449075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45956.309758449075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45956.309758449075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45956.309758449075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45956.309758449075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45956.309758449075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45956.309758449075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45956.309758449075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45956.309758449075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45956.309758449075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45956.309758449075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45956.309758449075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45956.309758449075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45956.309758449075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45956.309758449075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45956.309758449075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45956.309758449075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45956.309758449075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45956.309758449075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45956.309758449075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45956.309758449075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45956.309758449075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45956.309758449075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45956.309758449075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45956.309758449075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45956.309758449075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45956.309758449075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45956.309758449075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45956.309758449075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45956.309758449075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45956.309758449075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45956.309758449075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45956.309758449075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45956.309758449075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45956.309758449075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45956.309758449075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45956.309758449075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45956.309758449075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45956.309758449075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45956.309758449075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45956.309758449075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45956.309758449075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45956.309758449075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45956.309758449075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45956.309758449075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45956.309758449075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45956.309758449075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45956.309758449075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45956.309758449075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45956.309758449075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45956.309758449075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45956.309758449075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45956.309758449075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45956.309758449075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45956.309758449075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45956.309758449075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45956.309758449075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45956.309758449075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45956.309758449075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45956.309758449075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45956.309758449075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45956.309758449075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45956.309758449075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45956.309758449075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45956.309758449075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45956.309758449075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45956.309758449075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45956.309758449075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45956.309758449075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45956.309758449075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45956.309758449075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45956.309758449075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45956.309758449075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45956.309758449075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45956.309758449075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45956.309758449075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45956.309758449075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45956.309758449075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45956.309758449075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45956.309758449075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45956.309758449075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45956.309758449075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45956.309758449075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45956.309758449075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45956.309758449075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45956.309758449075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45956.309758449075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45956.309758449075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45956.309758449075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45956.309758449075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45956.309758449075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45956.309758449075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45956.309758449075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45956.309758449075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45956.309758449075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45956.309758449075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45956.309758449075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45956.309758449075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45956.309758449075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45956.309758449075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45956.309758449075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45956.309758449075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45956.309758449075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45956.309758449075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45956.309758449075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45956.309758449075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45956.309758449075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45956.309758449075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45956.309758449075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45956.309758449075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45956.309758449075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45956.309758449075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45956.309758449075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45956.309758449075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45956.309758449075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45956.309758449075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45956.309758449075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45956.309758449075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45956.309758449075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45956.309758449075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45956.309758449075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45956.309758449075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45956.309758449075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45956.309758449075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45956.309758449075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45956.309758449075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45956.309758449075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45956.309758449075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45956.309758449075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45956.309758449075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45956.309758449075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45956.309758449075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45956.309758449075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45956.309758449075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45956.309758449075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45956.309758449075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45956.309758449075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45956.309758449075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45956.309758449075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45956.309758449075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45956.309758449075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45956.309758449075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45956.309758449075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45956.309758449075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45956.309758449075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45956.309758449075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45956.309758449075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45956.309758449075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45956.309758449075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45956.309758449075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45956.309758449075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45956.309758449075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45956.309758449075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45956.309758449075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45956.309758449075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45956.309758449075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45956.309758449075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45956.309758449075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45956.309758449075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45956.309758449075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45956.309758449075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45956.309758449075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45956.309758449075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45956.309758449075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45956.309758449075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45956.309758449075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45956.309758449075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45956.309758449075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45956.309758449075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45956.309758449075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45956.309758449075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45956.309758449075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45956.309758449075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45956.309758449075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45956.309758449075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45956.309758449075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45956.309758449075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45956.309758449075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45956.309758449075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45956.309758449075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45956.309758449075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45956.309758449075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45956.309758449075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45956.309758449075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45956.309758449075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45956.309758449075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45956.309758449075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45956.309758449075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45956.309758449075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45956.309758449075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45956.309758449075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45956.309758449075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45956.309758449075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45956.309758449075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45956.309758449075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45956.309758449075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45956.309758449075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45956.309758449075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45956.309758449075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45956.309758449075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45956.309758449075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45956.309758449075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45956.309758449075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45956.309758449075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45956.309758449075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45956.309758449075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45956.309758449075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45956.309758449075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45956.309758449075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45956.309758449075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45956.309758449075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45956.309758449075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45956.309758449075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45956.309758449075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45956.309758449075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45956.309758449075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45956.309758449075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45956.309758449075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45956.309758449075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45956.309758449075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45956.309758449075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45956.309758449075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45956.309758449075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45956.309758449075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45956.309758449075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45956.309758449075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45956.309758449075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45956.309758449075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45956.309758449075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45956.309758449075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45956.309758449075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45956.309758449075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45956.309758449075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45956.309758449075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45956.309758449075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45956.309758449075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45956.309758449075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45956.309758449075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45956.309758449075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45956.309758449075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45956.309758449075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45956.309758449075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45956.309758449075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45956.309758449075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45956.309758449075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45956.309758449075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45956.309758449075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45956.309758449075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45956.309758449075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45956.309758449075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45956.309758449075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45956.309758449075</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45956.309758449075</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11" sqref="D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39104</v>
      </c>
      <c r="B2" s="103" t="str">
        <f>IFERROR(VLOOKUP(D2,DB!A:K,11,0),"")</f>
        <v>R6</v>
      </c>
      <c r="C2" s="105">
        <v>1</v>
      </c>
      <c r="D2" s="103" t="s">
        <v>38564</v>
      </c>
      <c r="E2" s="106" t="s">
        <v>38998</v>
      </c>
      <c r="F2" s="107">
        <v>45956.104409722226</v>
      </c>
      <c r="G2" s="77">
        <f ca="1">IFERROR(NOW()-F2,"-")</f>
        <v>0.20534872684947914</v>
      </c>
      <c r="H2" s="107">
        <v>45956.092986111114</v>
      </c>
      <c r="I2" s="103" t="str">
        <f>IFERROR(VLOOKUP(D2,DB!A:F,6,0),"")</f>
        <v>Generator-SG</v>
      </c>
      <c r="J2" s="102" t="str">
        <f>IFERROR(VLOOKUP(D2,DB!A:G,7,0),"")</f>
        <v>Vandalized</v>
      </c>
      <c r="K2" s="108" t="s">
        <v>39105</v>
      </c>
      <c r="L2" s="109" t="str">
        <f>IFERROR(VLOOKUP(D2,DB!A:I,9,0),"")</f>
        <v>Latis</v>
      </c>
    </row>
    <row r="3" spans="1:16383" ht="31.5" customHeight="1">
      <c r="A3" s="104" t="s">
        <v>39106</v>
      </c>
      <c r="B3" s="103" t="str">
        <f>IFERROR(VLOOKUP(D3,DB!A:K,11,0),"")</f>
        <v>R6</v>
      </c>
      <c r="C3" s="105">
        <v>1</v>
      </c>
      <c r="D3" s="103" t="s">
        <v>32967</v>
      </c>
      <c r="E3" s="106"/>
      <c r="F3" s="107"/>
      <c r="G3" s="77">
        <f ca="1">IFERROR(NOW()-F3,"-")</f>
        <v>45956.309758449075</v>
      </c>
      <c r="H3" s="107">
        <v>45956.255972222221</v>
      </c>
      <c r="I3" s="103" t="str">
        <f>IFERROR(VLOOKUP(D3,DB!A:F,6,0),"")</f>
        <v>SCECO</v>
      </c>
      <c r="J3" s="102" t="str">
        <f>IFERROR(VLOOKUP(D3,DB!A:G,7,0),"")</f>
        <v>Dead</v>
      </c>
      <c r="K3" s="108" t="s">
        <v>39107</v>
      </c>
      <c r="L3" s="109" t="str">
        <f>IFERROR(VLOOKUP(D3,DB!A:I,9,0),"")</f>
        <v>Latis</v>
      </c>
    </row>
    <row r="4" spans="1:16383" ht="31.5" customHeight="1">
      <c r="A4" s="104"/>
      <c r="B4" s="103" t="str">
        <f>IFERROR(VLOOKUP(D4,DB!A:K,11,0),"")</f>
        <v/>
      </c>
      <c r="C4" s="105"/>
      <c r="D4" s="103"/>
      <c r="E4" s="106"/>
      <c r="F4" s="107"/>
      <c r="G4" s="77">
        <f ca="1">IFERROR(NOW()-F4,"-")</f>
        <v>45956.309758449075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45956.309758449075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45956.309758449075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45956.309758449075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45956.309758449075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45956.309758449075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45956.309758449075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45956.309758449075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45956.309758449075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45956.309758449075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45956.309758449075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45956.309758449075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45956.309758449075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45956.309758449075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45956.309758449075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45956.309758449075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45956.309758449075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45956.309758449075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45956.309758449075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45956.309758449075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45956.309758449075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45956.309758449075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45956.309758449075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45956.309758449075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45956.309758449075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45956.309758449075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45956.309758449075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45956.309758449075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45956.309758449075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45956.309758449075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45956.309758449075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45956.309758449075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45956.309758449075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45956.309758449075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45956.309758449075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45956.309758449075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45956.309758449075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45956.309758449075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45956.309758449075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45956.309758449075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45956.309758449075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45956.309758449075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45956.309758449075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45956.309758449075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45956.309758449075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45956.309758449075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45956.309758449075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45956.309758449075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45956.309758449075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45956.309758449075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45956.309758449075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45956.309758449075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45956.309758449075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45956.309758449075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45956.309758449075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45956.309758449075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45956.309758449075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45956.309758449075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45956.309758449075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45956.309758449075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45956.309758449075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45956.309758449075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45956.309758449075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45956.309758449075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45956.309758449075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45956.309758449075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45956.309758449075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45956.309758449075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45956.309758449075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45956.309758449075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45956.309758449075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45956.309758449075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45956.309758449075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45956.309758449075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45956.309758449075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45956.309758449075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45956.309758449075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45956.309758449075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45956.309758449075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45956.309758449075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45956.309758449075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45956.309758449075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45956.309758449075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45956.309758449075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45956.309758449075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45956.309758449075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45956.309758449075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45956.309758449075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45956.309758449075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45956.309758449075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45956.309758449075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45956.309758449075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45956.309758449075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45956.309758449075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45956.309758449075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45956.309758449075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45956.309758449075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45956.309758449075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45956.309758449075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45956.309758449075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45956.309758449075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45956.309758449075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45956.309758449075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45956.309758449075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45956.309758449075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45956.309758449075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45956.309758449075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45956.309758449075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45956.309758449075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45956.309758449075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45956.309758449075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45956.309758449075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45956.309758449075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45956.309758449075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45956.309758449075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45956.309758449075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45956.309758449075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45956.309758449075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45956.309758449075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45956.309758449075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45956.309758449075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45956.309758449075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45956.309758449075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45956.309758449075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45956.309758449075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45956.309758449075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45956.309758449075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45956.309758449075</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45956.309758449075</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45956.309758449075</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2025-10-26T04:26:07Z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