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97" documentId="120_S{2AC9BD13-BADA-5192-A53E-5A8FF88502F6}" xr6:coauthVersionLast="47" xr6:coauthVersionMax="47" xr10:uidLastSave="{7A755A78-5B0F-4860-A9FB-847E22413A1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<sst xmlns="http://schemas.openxmlformats.org/spreadsheetml/2006/main" count="180305" uniqueCount="39135">
  <si>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</si>
  <si>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</si>
  <si>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</si>
  <si>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</si>
  <si>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</si>
  <si>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</si>
  <si>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</si>
  <si>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</si>
  <si>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</si>
  <si>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</si>
  <si>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</si>
  <si>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</si>
  <si>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</si>
  <si>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</si>
  <si>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</si>
  <si>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</si>
  <si>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</si>
  <si>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</si>
  <si>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</si>
  <si>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</si>
  <si>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</si>
  <si>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</si>
  <si>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</si>
  <si>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</si>
  <si>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</si>
  <si>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</si>
  <si>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</si>
  <si>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</si>
  <si>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</si>
  <si>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</si>
  <si>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</si>
  <si>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</si>
  <si>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</si>
  <si>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</si>
  <si>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</si>
  <si>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</si>
  <si>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</si>
  <si>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</si>
  <si>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</si>
  <si>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</si>
  <si>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</si>
  <si>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</si>
  <si>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</si>
  <si>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</si>
  <si>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</si>
  <si>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</si>
  <si>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</si>
  <si>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</si>
  <si>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</si>
  <si>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</si>
  <si>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</si>
  <si>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</si>
  <si>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</si>
  <si>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</si>
  <si>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</si>
  <si>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</si>
  <si>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</si>
  <si>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</si>
  <si>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</si>
  <si>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</si>
  <si>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</si>
  <si>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</si>
  <si>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</si>
  <si>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</si>
  <si>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</si>
  <si>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</si>
  <si>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</si>
  <si>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</si>
  <si>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</si>
  <si>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</si>
  <si>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</si>
  <si>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</si>
  <si>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</si>
  <si>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</si>
  <si>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</si>
  <si>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</si>
  <si>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</si>
  <si>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</si>
  <si>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</si>
  <si>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</si>
  <si>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</si>
  <si>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</si>
  <si>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</si>
  <si>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</si>
  <si>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</si>
  <si>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</si>
  <si>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</si>
  <si>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</si>
  <si>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</si>
  <si>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</si>
  <si>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</si>
  <si>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</si>
  <si>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</si>
  <si>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</si>
  <si>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</si>
  <si>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</si>
  <si>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</si>
  <si>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</si>
  <si>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</si>
  <si>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</si>
  <si>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</si>
  <si>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</si>
  <si>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</si>
  <si>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</si>
  <si>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</si>
  <si>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</si>
  <si>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</si>
  <si>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</si>
  <si>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</si>
  <si>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</si>
  <si>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</si>
  <si>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</si>
  <si>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</si>
  <si>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</si>
  <si>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</si>
  <si>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</si>
  <si>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</si>
  <si>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</si>
  <si>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</si>
  <si>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</si>
  <si>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</si>
  <si>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</si>
  <si>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</si>
  <si>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</si>
  <si>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</si>
  <si>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</si>
  <si>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</si>
  <si>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</si>
  <si>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</si>
  <si>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</si>
  <si>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</si>
  <si>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</si>
  <si>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</si>
  <si>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</si>
  <si>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</si>
  <si>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</si>
  <si>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</si>
  <si>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</si>
  <si>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</si>
  <si>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</si>
  <si>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</si>
  <si>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</si>
  <si>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</si>
  <si>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</si>
  <si>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</si>
  <si>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</si>
  <si>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</si>
  <si>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</si>
  <si>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</si>
  <si>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</si>
  <si>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</si>
  <si>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</si>
  <si>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</si>
  <si>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</si>
  <si>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</si>
  <si>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</si>
  <si>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</si>
  <si>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</si>
  <si>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</si>
  <si>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</si>
  <si>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</si>
  <si>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</si>
  <si>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</si>
  <si>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</si>
  <si>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</si>
  <si>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</si>
  <si>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</si>
  <si>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</si>
  <si>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</si>
  <si>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</si>
  <si>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</si>
  <si>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</si>
  <si>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</si>
  <si>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</si>
  <si>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</si>
  <si>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</si>
  <si>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</si>
  <si>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</si>
  <si>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</si>
  <si>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</si>
  <si>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</si>
  <si>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</si>
  <si>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</si>
  <si>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</si>
  <si>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</si>
  <si>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</si>
  <si>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</si>
  <si>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</si>
  <si>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</si>
  <si>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</si>
  <si>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</si>
  <si>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</si>
  <si>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</si>
  <si>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</si>
  <si>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</si>
  <si>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</si>
  <si>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</si>
  <si>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</si>
  <si>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</si>
  <si>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</si>
  <si>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</si>
  <si>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</si>
  <si>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</si>
  <si>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</si>
  <si>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</si>
  <si>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</si>
  <si>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</si>
  <si>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</si>
  <si>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</si>
  <si>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</si>
  <si>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</si>
  <si>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</si>
  <si>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</si>
  <si>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</si>
  <si>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</si>
  <si>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</si>
  <si>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</si>
  <si>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</si>
  <si>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</si>
  <si>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</si>
  <si>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</si>
  <si>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</si>
  <si>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</si>
  <si>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</si>
  <si>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</si>
  <si>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</si>
  <si>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</si>
  <si>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</si>
  <si>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</si>
  <si>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</si>
  <si>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</si>
  <si>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</si>
  <si>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</si>
  <si>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</si>
  <si>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</si>
  <si>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</si>
  <si>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</si>
  <si>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</si>
  <si>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</si>
  <si>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</si>
  <si>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</si>
  <si>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</si>
  <si>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</si>
  <si>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</si>
  <si>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</si>
  <si>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</si>
  <si>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</si>
  <si>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</si>
  <si>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</si>
  <si>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</si>
  <si>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</si>
  <si>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</si>
  <si>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</si>
  <si>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</si>
  <si>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</si>
  <si>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</si>
  <si>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</si>
  <si>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</si>
  <si>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</si>
  <si>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</si>
  <si>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</si>
  <si>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</si>
  <si>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</si>
  <si>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</si>
  <si>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</si>
  <si>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</si>
  <si>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</si>
  <si>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</si>
  <si>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</si>
  <si>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</si>
  <si>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</si>
  <si>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</si>
  <si>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</si>
  <si>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</si>
  <si>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</si>
  <si>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</si>
  <si>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</si>
  <si>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</si>
  <si>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</si>
  <si>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</si>
  <si>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</si>
  <si>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</si>
  <si>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</si>
  <si>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</si>
  <si>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</si>
  <si>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</si>
  <si>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</si>
  <si>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</si>
  <si>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</si>
  <si>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</si>
  <si>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</si>
  <si>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</si>
  <si>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</si>
  <si>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</si>
  <si>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</si>
  <si>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</si>
  <si>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</si>
  <si>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</si>
  <si>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</si>
  <si>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</si>
  <si>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</si>
  <si>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</si>
  <si>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</si>
  <si>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</si>
  <si>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</si>
  <si>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</si>
  <si>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</si>
  <si>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</si>
  <si>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</si>
  <si>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</si>
  <si>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</si>
  <si>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</si>
  <si>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</si>
  <si>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</si>
  <si>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</si>
  <si>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</si>
  <si>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</si>
  <si>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</si>
  <si>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</si>
  <si>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</si>
  <si>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</si>
  <si>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</si>
  <si>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</si>
  <si>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</si>
  <si>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</si>
  <si>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</si>
  <si>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</si>
  <si>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</si>
  <si>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</si>
  <si>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</si>
  <si>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</si>
  <si>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</si>
  <si>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</si>
  <si>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</si>
  <si>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</si>
  <si>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</si>
  <si>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</si>
  <si>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</si>
  <si>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</si>
  <si>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</si>
  <si>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</si>
  <si>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</si>
  <si>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</si>
  <si>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</si>
  <si>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</si>
  <si>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</si>
  <si>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</si>
  <si>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</si>
  <si>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</si>
  <si>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</si>
  <si>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</si>
  <si>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</si>
  <si>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</si>
  <si>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</si>
  <si>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</si>
  <si>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</si>
  <si>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</si>
  <si>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</si>
  <si>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</si>
  <si>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</si>
  <si>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</si>
  <si>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</si>
  <si>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</si>
  <si>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</si>
  <si>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</si>
  <si>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</si>
  <si>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</si>
  <si>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</si>
  <si>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</si>
  <si>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</si>
  <si>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</si>
  <si>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</si>
  <si>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</si>
  <si>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</si>
  <si>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</si>
  <si>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</si>
  <si>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</si>
  <si>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</si>
  <si>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</si>
  <si>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</si>
  <si>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</si>
  <si>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</si>
  <si>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</si>
  <si>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</si>
  <si>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</si>
  <si>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</si>
  <si>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</si>
  <si>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</si>
  <si>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</si>
  <si>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</si>
  <si>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</si>
  <si>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</si>
  <si>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</si>
  <si>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</si>
  <si>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</si>
  <si>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</si>
  <si>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</si>
  <si>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</si>
  <si>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</si>
  <si>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</si>
  <si>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</si>
  <si>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</si>
  <si>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</si>
  <si>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</si>
  <si>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</si>
  <si>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</si>
  <si>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</si>
  <si>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</si>
  <si>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</si>
  <si>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</si>
  <si>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</si>
  <si>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</si>
  <si>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</si>
  <si>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</si>
  <si>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</si>
  <si>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</si>
  <si>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</si>
  <si>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</si>
  <si>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</si>
  <si>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</si>
  <si>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</si>
  <si>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</si>
  <si>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</si>
  <si>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</si>
  <si>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</si>
  <si>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</si>
  <si>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</si>
  <si>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</si>
  <si>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</si>
  <si>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</si>
  <si>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</si>
  <si>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</si>
  <si>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</si>
  <si>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</si>
  <si>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</si>
  <si>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</si>
  <si>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</si>
  <si>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</si>
  <si>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</si>
  <si>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</si>
  <si>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</si>
  <si>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</si>
  <si>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</si>
  <si>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</si>
  <si>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</si>
  <si>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</si>
  <si>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</si>
  <si>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</si>
  <si>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</si>
  <si>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</si>
  <si>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</si>
  <si>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</si>
  <si>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</si>
  <si>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</si>
  <si>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</si>
  <si>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</si>
  <si>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</si>
  <si>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</si>
  <si>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</si>
  <si>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</si>
  <si>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</si>
  <si>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</si>
  <si>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</si>
  <si>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</si>
  <si>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</si>
  <si>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</si>
  <si>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</si>
  <si>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</si>
  <si>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</si>
  <si>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</si>
  <si>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</si>
  <si>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</si>
  <si>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</si>
  <si>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</si>
  <si>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</si>
  <si>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</si>
  <si>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</si>
  <si>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</si>
  <si>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</si>
  <si>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</si>
  <si>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</si>
  <si>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</si>
  <si>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</si>
  <si>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</si>
  <si>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</si>
  <si>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</si>
  <si>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</si>
  <si>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</si>
  <si>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</si>
  <si>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</si>
  <si>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</si>
  <si>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</si>
  <si>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</si>
  <si>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</si>
  <si>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</si>
  <si>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</si>
  <si>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</si>
  <si>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</si>
  <si>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</si>
  <si>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</si>
  <si>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</si>
  <si>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</si>
  <si>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</si>
  <si>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</si>
  <si>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</si>
  <si>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</si>
  <si>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</si>
  <si>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</si>
  <si>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</si>
  <si>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</si>
  <si>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</si>
  <si>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</si>
  <si>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</si>
  <si>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</si>
  <si>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</si>
  <si>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</si>
  <si>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</si>
  <si>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</si>
  <si>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</si>
  <si>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</si>
  <si>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</si>
  <si>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</si>
  <si>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</si>
  <si>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</si>
  <si>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</si>
  <si>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</si>
  <si>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</si>
  <si>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</si>
  <si>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</si>
  <si>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</si>
  <si>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</si>
  <si>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</si>
  <si>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</si>
  <si>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</si>
  <si>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</si>
  <si>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</si>
  <si>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</si>
  <si>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</si>
  <si>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</si>
  <si>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</si>
  <si>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</si>
  <si>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</si>
  <si>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</si>
  <si>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</si>
  <si>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</si>
  <si>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</si>
  <si>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</si>
  <si>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</si>
  <si>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</si>
  <si>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</si>
  <si>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</si>
  <si>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</si>
  <si>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</si>
  <si>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</si>
  <si>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</si>
  <si>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</si>
  <si>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</si>
  <si>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</si>
  <si>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</si>
  <si>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</si>
  <si>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</si>
  <si>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</si>
  <si>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</si>
  <si>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</si>
  <si>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</si>
  <si>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</si>
  <si>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</si>
  <si>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</si>
  <si>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</si>
  <si>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</si>
  <si>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</si>
  <si>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</si>
  <si>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</si>
  <si>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</si>
  <si>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</si>
  <si>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</si>
  <si>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</si>
  <si>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</si>
  <si>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</si>
  <si>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</si>
  <si>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</si>
  <si>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</si>
  <si>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</si>
  <si>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</si>
  <si>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</si>
  <si>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</si>
  <si>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</si>
  <si>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</si>
  <si>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</si>
  <si>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</si>
  <si>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</si>
  <si>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</si>
  <si>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</si>
  <si>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</si>
  <si>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</si>
  <si>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</si>
  <si>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</si>
  <si>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</si>
  <si>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</si>
  <si>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</si>
  <si>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</si>
  <si>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</si>
  <si>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</si>
  <si>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</si>
  <si>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</si>
  <si>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</si>
  <si>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</si>
  <si>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</si>
  <si>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</si>
  <si>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</si>
  <si>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</si>
  <si>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</si>
  <si>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</si>
  <si>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</si>
  <si>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</si>
  <si>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</si>
  <si>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</si>
  <si>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</si>
  <si>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</si>
  <si>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</si>
  <si>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</si>
  <si>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</si>
  <si>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</si>
  <si>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</si>
  <si>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</si>
  <si>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</si>
  <si>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</si>
  <si>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</si>
  <si>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</si>
  <si>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</si>
  <si>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</si>
  <si>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</si>
  <si>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</si>
  <si>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</si>
  <si>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</si>
  <si>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</si>
  <si>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</si>
  <si>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</si>
  <si>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</si>
  <si>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</si>
  <si>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</si>
  <si>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</si>
  <si>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</si>
  <si>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</si>
  <si>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</si>
  <si>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</si>
  <si>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</si>
  <si>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</si>
  <si>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</si>
  <si>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</si>
  <si>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</si>
  <si>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</si>
  <si>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</si>
  <si>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</si>
  <si>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</si>
  <si>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</si>
  <si>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</si>
  <si>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</si>
  <si>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</si>
  <si>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</si>
  <si>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</si>
  <si>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</si>
  <si>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</si>
  <si>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</si>
  <si>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</si>
  <si>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</si>
  <si>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</si>
  <si>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</si>
  <si>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</si>
  <si>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</si>
  <si>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</si>
  <si>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</si>
  <si>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</si>
  <si>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</si>
  <si>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</si>
  <si>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</si>
  <si>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</si>
  <si>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</si>
  <si>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</si>
  <si>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</si>
  <si>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</si>
  <si>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</si>
  <si>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</si>
  <si>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</si>
  <si>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</si>
  <si>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</si>
  <si>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</si>
  <si>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</si>
  <si>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</si>
  <si>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</si>
  <si>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</si>
  <si>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</si>
  <si>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</si>
  <si>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</si>
  <si>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</si>
  <si>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</si>
  <si>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</si>
  <si>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</si>
  <si>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</si>
  <si>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</si>
  <si>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</si>
  <si>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</si>
  <si>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</si>
  <si>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</si>
  <si>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</si>
  <si>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</si>
  <si>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</si>
  <si>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</si>
  <si>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</si>
  <si>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</si>
  <si>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</si>
  <si>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</si>
  <si>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</si>
  <si>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</si>
  <si>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</si>
  <si>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</si>
  <si>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</si>
  <si>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</si>
  <si>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</si>
  <si>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</si>
  <si>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</si>
  <si>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</si>
  <si>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</si>
  <si>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</si>
  <si>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</si>
  <si>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</si>
  <si>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</si>
  <si>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</si>
  <si>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</si>
  <si>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</si>
  <si>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</si>
  <si>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</si>
  <si>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</si>
  <si>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</si>
  <si>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</si>
  <si>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</si>
  <si>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</si>
  <si>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</si>
  <si>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</si>
  <si>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</si>
  <si>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</si>
  <si>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</si>
  <si>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</si>
  <si>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</si>
  <si>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</si>
  <si>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</si>
  <si>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</si>
  <si>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</si>
  <si>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</si>
  <si>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</si>
  <si>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</si>
  <si>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</si>
  <si>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</si>
  <si>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</si>
  <si>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</si>
  <si>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</si>
  <si>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</si>
  <si>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</si>
  <si>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</si>
  <si>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</si>
  <si>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</si>
  <si>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</si>
  <si>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</si>
  <si>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</si>
  <si>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</si>
  <si>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</si>
  <si>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</si>
  <si>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</si>
  <si>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</si>
  <si>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</si>
  <si>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</si>
  <si>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</si>
  <si>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</si>
  <si>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</si>
  <si>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</si>
  <si>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</si>
  <si>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</si>
  <si>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</si>
  <si>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</si>
  <si>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</si>
  <si>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</si>
  <si>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</si>
  <si>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</si>
  <si>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</si>
  <si>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</si>
  <si>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</si>
  <si>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</si>
  <si>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</si>
  <si>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</si>
  <si>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</si>
  <si>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</si>
  <si>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</si>
  <si>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</si>
  <si>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</si>
  <si>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</si>
  <si>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</si>
  <si>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</si>
  <si>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</si>
  <si>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</si>
  <si>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</si>
  <si>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</si>
  <si>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</si>
  <si>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</si>
  <si>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</si>
  <si>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</si>
  <si>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</si>
  <si>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</si>
  <si>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</si>
  <si>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</si>
  <si>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</si>
  <si>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</si>
  <si>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</si>
  <si>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</si>
  <si>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</si>
  <si>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</si>
  <si>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</si>
  <si>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</si>
  <si>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</si>
  <si>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</si>
  <si>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</si>
  <si>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</si>
  <si>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</si>
  <si>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</si>
  <si>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</si>
  <si>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</si>
  <si>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</si>
  <si>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</si>
  <si>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</si>
  <si>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</si>
  <si>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</si>
  <si>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</si>
  <si>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</si>
  <si>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</si>
  <si>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</si>
  <si>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</si>
  <si>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</si>
  <si>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</si>
  <si>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</si>
  <si>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</si>
  <si>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</si>
  <si>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</si>
  <si>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</si>
  <si>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</si>
  <si>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</si>
  <si>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</si>
  <si>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</si>
  <si>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</si>
  <si>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</si>
  <si>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</si>
  <si>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</si>
  <si>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</si>
  <si>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</si>
  <si>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</si>
  <si>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</si>
  <si>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</si>
  <si>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</si>
  <si>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</si>
  <si>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</si>
  <si>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</si>
  <si>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</si>
  <si>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</si>
  <si>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</si>
  <si>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</si>
  <si>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</si>
  <si>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</si>
  <si>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</si>
  <si>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</si>
  <si>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</si>
  <si>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</si>
  <si>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</si>
  <si>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</si>
  <si>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</si>
  <si>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</si>
  <si>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</si>
  <si>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</si>
  <si>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</si>
  <si>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</si>
  <si>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</si>
  <si>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</si>
  <si>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</si>
  <si>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</si>
  <si>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</si>
  <si>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</si>
  <si>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</si>
  <si>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</si>
  <si>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</si>
  <si>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</si>
  <si>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</si>
  <si>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</si>
  <si>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</si>
  <si>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</si>
  <si>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</si>
  <si>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</si>
  <si>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</si>
  <si>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</si>
  <si>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</si>
  <si>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</si>
  <si>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</si>
  <si>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</si>
  <si>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</si>
  <si>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</si>
  <si>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</si>
  <si>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</si>
  <si>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</si>
  <si>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</si>
  <si>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</si>
  <si>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</si>
  <si>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</si>
  <si>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</si>
  <si>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</si>
  <si>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</si>
  <si>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</si>
  <si>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</si>
  <si>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</si>
  <si>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</si>
  <si>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</si>
  <si>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</si>
  <si>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</si>
  <si>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</si>
  <si>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</si>
  <si>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</si>
  <si>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</si>
  <si>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</si>
  <si>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</si>
  <si>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</si>
  <si>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</si>
  <si>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</si>
  <si>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</si>
  <si>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</si>
  <si>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</si>
  <si>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</si>
  <si>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</si>
  <si>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</si>
  <si>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</si>
  <si>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</si>
  <si>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</si>
  <si>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</si>
  <si>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</si>
  <si>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</si>
  <si>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</si>
  <si>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</si>
  <si>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</si>
  <si>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</si>
  <si>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</si>
  <si>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</si>
  <si>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</si>
  <si>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</si>
  <si>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</si>
  <si>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</si>
  <si>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</si>
  <si>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</si>
  <si>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</si>
  <si>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</si>
  <si>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</si>
  <si>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</si>
  <si>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</si>
  <si>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</si>
  <si>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</si>
  <si>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</si>
  <si>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</si>
  <si>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</si>
  <si>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</si>
  <si>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</si>
  <si>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</si>
  <si>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</si>
  <si>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</si>
  <si>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</si>
  <si>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</si>
  <si>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</si>
  <si>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</si>
  <si>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</si>
  <si>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</si>
  <si>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</si>
  <si>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</si>
  <si>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</si>
  <si>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</si>
  <si>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</si>
  <si>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</si>
  <si>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</si>
  <si>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</si>
  <si>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</si>
  <si>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</si>
  <si>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</si>
  <si>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</si>
  <si>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</si>
  <si>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</si>
  <si>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</si>
  <si>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</si>
  <si>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</si>
  <si>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</si>
  <si>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</si>
  <si>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</si>
  <si>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</si>
  <si>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</si>
  <si>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</si>
  <si>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</si>
  <si>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</si>
  <si>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</si>
  <si>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</si>
  <si>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</si>
  <si>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</si>
  <si>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</si>
  <si>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</si>
  <si>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</si>
  <si>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</si>
  <si>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</si>
  <si>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</si>
  <si>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</si>
  <si>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</si>
  <si>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</si>
  <si>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</si>
  <si>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</si>
  <si>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</si>
  <si>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</si>
  <si>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</si>
  <si>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</si>
  <si>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</si>
  <si>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</si>
  <si>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</si>
  <si>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</si>
  <si>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</si>
  <si>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</si>
  <si>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</si>
  <si>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</si>
  <si>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</si>
  <si>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</si>
  <si>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</si>
  <si>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</si>
  <si>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</si>
  <si>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</si>
  <si>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</si>
  <si>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</si>
  <si>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</si>
  <si>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</si>
  <si>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</si>
  <si>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</si>
  <si>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</si>
  <si>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</si>
  <si>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</si>
  <si>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</si>
  <si>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</si>
  <si>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</si>
  <si>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</si>
  <si>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</si>
  <si>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</si>
  <si>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</si>
  <si>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</si>
  <si>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</si>
  <si>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</si>
  <si>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</si>
  <si>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</si>
  <si>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</si>
  <si>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</si>
  <si>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</si>
  <si>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</si>
  <si>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</si>
  <si>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</si>
  <si>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</si>
  <si>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</si>
  <si>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</si>
  <si>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</si>
  <si>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</si>
  <si>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</si>
  <si>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</si>
  <si>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</si>
  <si>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</si>
  <si>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</si>
  <si>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</si>
  <si>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</si>
  <si>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</si>
  <si>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</si>
  <si>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</si>
  <si>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</si>
  <si>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</si>
  <si>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</si>
  <si>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</si>
  <si>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</si>
  <si>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</si>
  <si>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</si>
  <si>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</si>
  <si>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</si>
  <si>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</si>
  <si>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</si>
  <si>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</si>
  <si>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</si>
  <si>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</si>
  <si>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</si>
  <si>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</si>
  <si>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</si>
  <si>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</si>
  <si>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</si>
  <si>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</si>
  <si>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</si>
  <si>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</si>
  <si>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</si>
  <si>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</si>
  <si>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</si>
  <si>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</si>
  <si>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</si>
  <si>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</si>
  <si>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</si>
  <si>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</si>
  <si>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</si>
  <si>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</si>
  <si>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</si>
  <si>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</si>
  <si>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</si>
  <si>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</si>
  <si>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</si>
  <si>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</si>
  <si>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</si>
  <si>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</si>
  <si>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</si>
  <si>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</si>
  <si>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</si>
  <si>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</si>
  <si>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</si>
  <si>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</si>
  <si>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</si>
  <si>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</si>
  <si>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</si>
  <si>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</si>
  <si>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</si>
  <si>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</si>
  <si>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</si>
  <si>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</si>
  <si>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</si>
  <si>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</si>
  <si>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</si>
  <si>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</si>
  <si>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</si>
  <si>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</si>
  <si>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</si>
  <si>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</si>
  <si>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</si>
  <si>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</si>
  <si>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</si>
  <si>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</si>
  <si>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</si>
  <si>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</si>
  <si>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</si>
  <si>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</si>
  <si>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</si>
  <si>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</si>
  <si>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</si>
  <si>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</si>
  <si>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</si>
  <si>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</si>
  <si>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</si>
  <si>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</si>
  <si>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</si>
  <si>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</si>
  <si>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</si>
  <si>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</si>
  <si>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</si>
  <si>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</si>
  <si>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</si>
  <si>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</si>
  <si>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</si>
  <si>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</si>
  <si>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</si>
  <si>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</si>
  <si>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</si>
  <si>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</si>
  <si>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</si>
  <si>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</si>
  <si>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</si>
  <si>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</si>
  <si>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</si>
  <si>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</si>
  <si>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</si>
  <si>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</si>
  <si>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</si>
  <si>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</si>
  <si>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</si>
  <si>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</si>
  <si>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</si>
  <si>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</si>
  <si>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</si>
  <si>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</si>
  <si>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</si>
  <si>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</si>
  <si>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</si>
  <si>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</si>
  <si>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</si>
  <si>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</si>
  <si>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</si>
  <si>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</si>
  <si>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</si>
  <si>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</si>
  <si>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</si>
  <si>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</si>
  <si>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</si>
  <si>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</si>
  <si>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</si>
  <si>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</si>
  <si>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</si>
  <si>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</si>
  <si>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</si>
  <si>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</si>
  <si>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</si>
  <si>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</si>
  <si>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</si>
  <si>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</si>
  <si>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</si>
  <si>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</si>
  <si>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</si>
  <si>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</si>
  <si>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</si>
  <si>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</si>
  <si>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</si>
  <si>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</si>
  <si>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</si>
  <si>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</si>
  <si>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</si>
  <si>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</si>
  <si>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</si>
  <si>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</si>
  <si>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</si>
  <si>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</si>
  <si>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</si>
  <si>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</si>
  <si>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</si>
  <si>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</si>
  <si>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</si>
  <si>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</si>
  <si>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</si>
  <si>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</si>
  <si>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</si>
  <si>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</si>
  <si>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</si>
  <si>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</si>
  <si>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</si>
  <si>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</si>
  <si>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</si>
  <si>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</si>
  <si>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</si>
  <si>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</si>
  <si>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</si>
  <si>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</si>
  <si>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</si>
  <si>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</si>
  <si>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</si>
  <si>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</si>
  <si>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</si>
  <si>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</si>
  <si>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</si>
  <si>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</si>
  <si>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</si>
  <si>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</si>
  <si>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</si>
  <si>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</si>
  <si>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</si>
  <si>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</si>
  <si>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</si>
  <si>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</si>
  <si>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</si>
  <si>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</si>
  <si>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</si>
  <si>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</si>
  <si>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</si>
  <si>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</si>
  <si>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</si>
  <si>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</si>
  <si>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</si>
  <si>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</si>
  <si>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</si>
  <si>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</si>
  <si>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</si>
  <si>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</si>
  <si>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</si>
  <si>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</si>
  <si>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</si>
  <si>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</si>
  <si>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</si>
  <si>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</si>
  <si>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</si>
  <si>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</si>
  <si>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</si>
  <si>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</si>
  <si>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</si>
  <si>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</si>
  <si>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</si>
  <si>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</si>
  <si>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</si>
  <si>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</si>
  <si>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</si>
  <si>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</si>
  <si>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</si>
  <si>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</si>
  <si>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</si>
  <si>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</si>
  <si>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</si>
  <si>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</si>
  <si>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</si>
  <si>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</si>
  <si>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</si>
  <si>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</si>
  <si>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</si>
  <si>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</si>
  <si>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</si>
  <si>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</si>
  <si>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</si>
  <si>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</si>
  <si>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</si>
  <si>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</si>
  <si>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</si>
  <si>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</si>
  <si>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</si>
  <si>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</si>
  <si>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</si>
  <si>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</si>
  <si>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</si>
  <si>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</si>
  <si>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</si>
  <si>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</si>
  <si>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</si>
  <si>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</si>
  <si>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</si>
  <si>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</si>
  <si>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</si>
  <si>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</si>
  <si>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</si>
  <si>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</si>
  <si>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</si>
  <si>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</si>
  <si>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</si>
  <si>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</si>
  <si>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</si>
  <si>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</si>
  <si>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</si>
  <si>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</si>
  <si>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</si>
  <si>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</si>
  <si>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</si>
  <si>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</si>
  <si>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</si>
  <si>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</si>
  <si>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</si>
  <si>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</si>
  <si>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</si>
  <si>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</si>
  <si>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</si>
  <si>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</si>
  <si>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</si>
  <si>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</si>
  <si>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</si>
  <si>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</si>
  <si>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</si>
  <si>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</si>
  <si>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</si>
  <si>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</si>
  <si>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</si>
  <si>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</si>
  <si>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</si>
  <si>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</si>
  <si>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</si>
  <si>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</si>
  <si>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</si>
  <si>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</si>
  <si>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</si>
  <si>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</si>
  <si>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</si>
  <si>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</si>
  <si>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</si>
  <si>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</si>
  <si>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</si>
  <si>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</si>
  <si>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</si>
  <si>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</si>
  <si>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</si>
  <si>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</si>
  <si>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</si>
  <si>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</si>
  <si>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</si>
  <si>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</si>
  <si>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</si>
  <si>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</si>
  <si>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</si>
  <si>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</si>
  <si>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</si>
  <si>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</si>
  <si>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</si>
  <si>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</si>
  <si>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</si>
  <si>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</si>
  <si>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</si>
  <si>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</si>
  <si>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</si>
  <si>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</si>
  <si>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</si>
  <si>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</si>
  <si>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</si>
  <si>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</si>
  <si>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</si>
  <si>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</si>
  <si>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</si>
  <si>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</si>
  <si>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</si>
  <si>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</si>
  <si>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</si>
  <si>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</si>
  <si>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</si>
  <si>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</si>
  <si>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</si>
  <si>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</si>
  <si>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</si>
  <si>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</si>
  <si>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</si>
  <si>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</si>
  <si>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</si>
  <si>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</si>
  <si>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</si>
  <si>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</si>
  <si>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</si>
  <si>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</si>
  <si>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</si>
  <si>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</si>
  <si>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</si>
  <si>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</si>
  <si>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</si>
  <si>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</si>
  <si>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</si>
  <si>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</si>
  <si>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</si>
  <si>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</si>
  <si>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</si>
  <si>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</si>
  <si>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</si>
  <si>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</si>
  <si>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</si>
  <si>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</si>
  <si>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</si>
  <si>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</si>
  <si>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</si>
  <si>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</si>
  <si>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</si>
  <si>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</si>
  <si>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</si>
  <si>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</si>
  <si>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</si>
  <si>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</si>
  <si>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</si>
  <si>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</si>
  <si>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</si>
  <si>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</si>
  <si>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</si>
  <si>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</si>
  <si>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</si>
  <si>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</si>
  <si>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</si>
  <si>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</si>
  <si>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</si>
  <si>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</si>
  <si>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</si>
  <si>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</si>
  <si>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</si>
  <si>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</si>
  <si>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</si>
  <si>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</si>
  <si>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</si>
  <si>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</si>
  <si>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</si>
  <si>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</si>
  <si>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</si>
  <si>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</si>
  <si>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</si>
  <si>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</si>
  <si>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</si>
  <si>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</si>
  <si>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</si>
  <si>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</si>
  <si>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</si>
  <si>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</si>
  <si>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</si>
  <si>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</si>
  <si>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</si>
  <si>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</si>
  <si>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</si>
  <si>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</si>
  <si>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</si>
  <si>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</si>
  <si>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</si>
  <si>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</si>
  <si>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</si>
  <si>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</si>
  <si>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</si>
  <si>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</si>
  <si>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</si>
  <si>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</si>
  <si>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</si>
  <si>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</si>
  <si>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</si>
  <si>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</si>
  <si>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</si>
  <si>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</si>
  <si>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</si>
  <si>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</si>
  <si>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</si>
  <si>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</si>
  <si>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</si>
  <si>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</si>
  <si>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</si>
  <si>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</si>
  <si>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</si>
  <si>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</si>
  <si>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</si>
  <si>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</si>
  <si>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</si>
  <si>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</si>
  <si>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</si>
  <si>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</si>
  <si>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</si>
  <si>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</si>
  <si>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</si>
  <si>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</si>
  <si>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</si>
  <si>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</si>
  <si>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</si>
  <si>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</si>
  <si>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</si>
  <si>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</si>
  <si>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</si>
  <si>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</si>
  <si>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</si>
  <si>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</si>
  <si>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</si>
  <si>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</si>
  <si>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</si>
  <si>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</si>
  <si>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</si>
  <si>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</si>
  <si>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</si>
  <si>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</si>
  <si>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</si>
  <si>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</si>
  <si>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</si>
  <si>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</si>
  <si>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</si>
  <si>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</si>
  <si>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</si>
  <si>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</si>
  <si>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</si>
  <si>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</si>
  <si>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</si>
  <si>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</si>
  <si>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</si>
  <si>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</si>
  <si>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</si>
  <si>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</si>
  <si>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</si>
  <si>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</si>
  <si>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</si>
  <si>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</si>
  <si>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</si>
  <si>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</si>
  <si>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</si>
  <si>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</si>
  <si>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</si>
  <si>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</si>
  <si>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</si>
  <si>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</si>
  <si>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</si>
  <si>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</si>
  <si>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</si>
  <si>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</si>
  <si>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</si>
  <si>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</si>
  <si>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</si>
  <si>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</si>
  <si>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</si>
  <si>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</si>
  <si>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</si>
  <si>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</si>
  <si>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</si>
  <si>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</si>
  <si>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</si>
  <si>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</si>
  <si>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</si>
  <si>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</si>
  <si>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</si>
  <si>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</si>
  <si>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</si>
  <si>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</si>
  <si>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</si>
  <si>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</si>
  <si>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</si>
  <si>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</si>
  <si>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</si>
  <si>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</si>
  <si>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</si>
  <si>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</si>
  <si>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</si>
  <si>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</si>
  <si>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</si>
  <si>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</si>
  <si>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</si>
  <si>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</si>
  <si>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</si>
  <si>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</si>
  <si>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</si>
  <si>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</si>
  <si>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</si>
  <si>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</si>
  <si>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</si>
  <si>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</si>
  <si>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</si>
  <si>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</si>
  <si>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</si>
  <si>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</si>
  <si>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</si>
  <si>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</si>
  <si>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</si>
  <si>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</si>
  <si>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</si>
  <si>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</si>
  <si>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</si>
  <si>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</si>
  <si>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</si>
  <si>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</si>
  <si>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</si>
  <si>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</si>
  <si>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</si>
  <si>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</si>
  <si>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</si>
  <si>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</si>
  <si>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</si>
  <si>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</si>
  <si>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</si>
  <si>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</si>
  <si>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</si>
  <si>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</si>
  <si>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</si>
  <si>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</si>
  <si>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</si>
  <si>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</si>
  <si>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</si>
  <si>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</si>
  <si>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</si>
  <si>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</si>
  <si>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</si>
  <si>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</si>
  <si>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</si>
  <si>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</si>
  <si>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</si>
  <si>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</si>
  <si>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</si>
  <si>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</si>
  <si>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</si>
  <si>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</si>
  <si>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</si>
  <si>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</si>
  <si>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</si>
  <si>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</si>
  <si>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</si>
  <si>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</si>
  <si>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</si>
  <si>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</si>
  <si>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</si>
  <si>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</si>
  <si>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</si>
  <si>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</si>
  <si>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</si>
  <si>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</si>
  <si>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</si>
  <si>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</si>
  <si>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</si>
  <si>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</si>
  <si>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</si>
  <si>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</si>
  <si>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</si>
  <si>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</si>
  <si>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</si>
  <si>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</si>
  <si>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</si>
  <si>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</si>
  <si>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</si>
  <si>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</si>
  <si>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</si>
  <si>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</si>
  <si>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</si>
  <si>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</si>
  <si>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</si>
  <si>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</si>
  <si>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</si>
  <si>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</si>
  <si>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</si>
  <si>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</si>
  <si>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</si>
  <si>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</si>
  <si>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</si>
  <si>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</si>
  <si>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</si>
  <si>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</si>
  <si>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</si>
  <si>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</si>
  <si>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</si>
  <si>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</si>
  <si>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</si>
  <si>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</si>
  <si>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</si>
  <si>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</si>
  <si>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</si>
  <si>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</si>
  <si>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</si>
  <si>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</si>
  <si>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</si>
  <si>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</si>
  <si>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</si>
  <si>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</si>
  <si>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</si>
  <si>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</si>
  <si>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</si>
  <si>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</si>
  <si>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</si>
  <si>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</si>
  <si>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</si>
  <si>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</si>
  <si>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</si>
  <si>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</si>
  <si>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</si>
  <si>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</si>
  <si>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</si>
  <si>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</si>
  <si>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</si>
  <si>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</si>
  <si>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</si>
  <si>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</si>
  <si>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</si>
  <si>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</si>
  <si>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</si>
  <si>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</si>
  <si>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</si>
  <si>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</si>
  <si>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</si>
  <si>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</si>
  <si>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</si>
  <si>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</si>
  <si>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</si>
  <si>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</si>
  <si>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</si>
  <si>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</si>
  <si>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</si>
  <si>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</si>
  <si>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</si>
  <si>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</si>
  <si>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</si>
  <si>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</si>
  <si>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</si>
  <si>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</si>
  <si>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</si>
  <si>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</si>
  <si>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</si>
  <si>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</si>
  <si>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</si>
  <si>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</si>
  <si>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</si>
  <si>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</si>
  <si>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</si>
  <si>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</si>
  <si>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</si>
  <si>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</si>
  <si>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</si>
  <si>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</si>
  <si>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</si>
  <si>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</si>
  <si>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</si>
  <si>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</si>
  <si>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</si>
  <si>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</si>
  <si>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</si>
  <si>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</si>
  <si>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</si>
  <si>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</si>
  <si>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</si>
  <si>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</si>
  <si>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</si>
  <si>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</si>
  <si>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</si>
  <si>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</si>
  <si>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</si>
  <si>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</si>
  <si>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</si>
  <si>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</si>
  <si>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</si>
  <si>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</si>
  <si>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</si>
  <si>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</si>
  <si>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</si>
  <si>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</si>
  <si>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</si>
  <si>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</si>
  <si>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</si>
  <si>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</si>
  <si>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</si>
  <si>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</si>
  <si>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</si>
  <si>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</si>
  <si>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</si>
  <si>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</si>
  <si>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</si>
  <si>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</si>
  <si>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</si>
  <si>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</si>
  <si>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</si>
  <si>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</si>
  <si>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</si>
  <si>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</si>
  <si>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</si>
  <si>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</si>
  <si>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</si>
  <si>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</si>
  <si>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</si>
  <si>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</si>
  <si>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</si>
  <si>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</si>
  <si>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</si>
  <si>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</si>
  <si>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</si>
  <si>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</si>
  <si>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</si>
  <si>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</si>
  <si>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</si>
  <si>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</si>
  <si>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</si>
  <si>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</si>
  <si>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</si>
  <si>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</si>
  <si>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</si>
  <si>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</si>
  <si>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</si>
  <si>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</si>
  <si>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</si>
  <si>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</si>
  <si>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</si>
  <si>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</si>
  <si>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</si>
  <si>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</si>
  <si>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</si>
  <si>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</si>
  <si>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</si>
  <si>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</si>
  <si>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</si>
  <si>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</si>
  <si>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</si>
  <si>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</si>
  <si>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</si>
  <si>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</si>
  <si>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</si>
  <si>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</si>
  <si>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</si>
  <si>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</si>
  <si>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</si>
  <si>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</si>
  <si>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</si>
  <si>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</si>
  <si>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</si>
  <si>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</si>
  <si>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</si>
  <si>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</si>
  <si>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</si>
  <si>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</si>
  <si>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</si>
  <si>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</si>
  <si>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</si>
  <si>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</si>
  <si>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</si>
  <si>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</si>
  <si>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</si>
  <si>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</si>
  <si>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</si>
  <si>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</si>
  <si>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</si>
  <si>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</si>
  <si>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</si>
  <si>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</si>
  <si>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</si>
  <si>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</si>
  <si>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</si>
  <si>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</si>
  <si>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</si>
  <si>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</si>
  <si>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</si>
  <si>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</si>
  <si>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</si>
  <si>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</si>
  <si>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</si>
  <si>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</si>
  <si>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</si>
  <si>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</si>
  <si>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</si>
  <si>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</si>
  <si>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</si>
  <si>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</si>
  <si>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</si>
  <si>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</si>
  <si>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</si>
  <si>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</si>
  <si>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</si>
  <si>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</si>
  <si>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</si>
  <si>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</si>
  <si>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</si>
  <si>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</si>
  <si>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</si>
  <si>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</si>
  <si>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</si>
  <si>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</si>
  <si>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</si>
  <si>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</si>
  <si>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</si>
  <si>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</si>
  <si>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</si>
  <si>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</si>
  <si>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</si>
  <si>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</si>
  <si>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</si>
  <si>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</si>
  <si>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</si>
  <si>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</si>
  <si>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</si>
  <si>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</si>
  <si>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</si>
  <si>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</si>
  <si>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</si>
  <si>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</si>
  <si>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</si>
  <si>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</si>
  <si>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</si>
  <si>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</si>
  <si>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</si>
  <si>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</si>
  <si>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</si>
  <si>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</si>
  <si>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</si>
  <si>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</si>
  <si>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</si>
  <si>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</si>
  <si>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</si>
  <si>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</si>
  <si>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</si>
  <si>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</si>
  <si>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</si>
  <si>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</si>
  <si>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</si>
  <si>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</si>
  <si>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</si>
  <si>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</si>
  <si>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</si>
  <si>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</si>
  <si>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</si>
  <si>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</si>
  <si>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</si>
  <si>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</si>
  <si>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</si>
  <si>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</si>
  <si>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</si>
  <si>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</si>
  <si>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</si>
  <si>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</si>
  <si>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</si>
  <si>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</si>
  <si>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</si>
  <si>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</si>
  <si>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</si>
  <si>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</si>
  <si>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</si>
  <si>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</si>
  <si>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</si>
  <si>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</si>
  <si>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</si>
  <si>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</si>
  <si>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</si>
  <si>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</si>
  <si>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</si>
  <si>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</si>
  <si>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</si>
  <si>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</si>
  <si>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</si>
  <si>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</si>
  <si>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</si>
  <si>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</si>
  <si>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</si>
  <si>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</si>
  <si>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</si>
  <si>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</si>
  <si>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</si>
  <si>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</si>
  <si>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</si>
  <si>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</si>
  <si>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</si>
  <si>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</si>
  <si>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</si>
  <si>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</si>
  <si>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</si>
  <si>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</si>
  <si>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</si>
  <si>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</si>
  <si>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</si>
  <si>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</si>
  <si>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</si>
  <si>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</si>
  <si>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</si>
  <si>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</si>
  <si>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</si>
  <si>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</si>
  <si>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</si>
  <si>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</si>
  <si>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</si>
  <si>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</si>
  <si>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</si>
  <si>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</si>
  <si>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</si>
  <si>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</si>
  <si>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</si>
  <si>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</si>
  <si>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</si>
  <si>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</si>
  <si>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</si>
  <si>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</si>
  <si>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</si>
  <si>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</si>
  <si>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</si>
  <si>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</si>
  <si>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</si>
  <si>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</si>
  <si>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</si>
  <si>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</si>
  <si>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</si>
  <si>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</si>
  <si>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</si>
  <si>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</si>
  <si>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</si>
  <si>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</si>
  <si>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</si>
  <si>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</si>
  <si>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</si>
  <si>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</si>
  <si>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</si>
  <si>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</si>
  <si>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</si>
  <si>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</si>
  <si>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</si>
  <si>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</si>
  <si>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</si>
  <si>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</si>
  <si>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</si>
  <si>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</si>
  <si>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</si>
  <si>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</si>
  <si>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</si>
  <si>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</si>
  <si>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</si>
  <si>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</si>
  <si>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</si>
  <si>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</si>
  <si>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</si>
  <si>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</si>
  <si>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</si>
  <si>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</si>
  <si>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</si>
  <si>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</si>
  <si>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</si>
  <si>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</si>
  <si>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</si>
  <si>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</si>
  <si>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</si>
  <si>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</si>
  <si>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</si>
  <si>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</si>
  <si>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</si>
  <si>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</si>
  <si>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</si>
  <si>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</si>
  <si>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</si>
  <si>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</si>
  <si>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</si>
  <si>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</si>
  <si>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</si>
  <si>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</si>
  <si>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</si>
  <si>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</si>
  <si>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</si>
  <si>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</si>
  <si>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</si>
  <si>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</si>
  <si>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</si>
  <si>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</si>
  <si>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</si>
  <si>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</si>
  <si>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</si>
  <si>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</si>
  <si>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</si>
  <si>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</si>
  <si>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</si>
  <si>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</si>
  <si>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</si>
  <si>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</si>
  <si>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</si>
  <si>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</si>
  <si>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</si>
  <si>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</si>
  <si>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</si>
  <si>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</si>
  <si>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</si>
  <si>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</si>
  <si>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</si>
  <si>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</si>
  <si>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</si>
  <si>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</si>
  <si>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</si>
  <si>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</si>
  <si>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</si>
  <si>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</si>
  <si>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</si>
  <si>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</si>
  <si>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</si>
  <si>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</si>
  <si>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</si>
  <si>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</si>
  <si>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</si>
  <si>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</si>
  <si>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</si>
  <si>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</si>
  <si>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</si>
  <si>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</si>
  <si>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</si>
  <si>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</si>
  <si>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</si>
  <si>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</si>
  <si>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</si>
  <si>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</si>
  <si>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</si>
  <si>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</si>
  <si>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</si>
  <si>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</si>
  <si>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</si>
  <si>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</si>
  <si>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</si>
  <si>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</si>
  <si>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</si>
  <si>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</si>
  <si>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</si>
  <si>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</si>
  <si>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</si>
  <si>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</si>
  <si>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</si>
  <si>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</si>
  <si>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</si>
  <si>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</si>
  <si>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</si>
  <si>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</si>
  <si>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</si>
  <si>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</si>
  <si>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</si>
  <si>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</si>
  <si>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</si>
  <si>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</si>
  <si>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</si>
  <si>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</si>
  <si>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</si>
  <si>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</si>
  <si>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</si>
  <si>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</si>
  <si>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</si>
  <si>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</si>
  <si>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</si>
  <si>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</si>
  <si>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</si>
  <si>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</si>
  <si>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</si>
  <si>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</si>
  <si>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</si>
  <si>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</si>
  <si>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</si>
  <si>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</si>
  <si>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</si>
  <si>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</si>
  <si>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</si>
  <si>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</si>
  <si>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</si>
  <si>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</si>
  <si>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</si>
  <si>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</si>
  <si>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</si>
  <si>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</si>
  <si>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</si>
  <si>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</si>
  <si>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</si>
  <si>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</si>
  <si>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</si>
  <si>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</si>
  <si>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</si>
  <si>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</si>
  <si>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</si>
  <si>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</si>
  <si>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</si>
  <si>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</si>
  <si>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</si>
  <si>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</si>
  <si>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</si>
  <si>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</si>
  <si>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</si>
  <si>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</si>
  <si>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</si>
  <si>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</si>
  <si>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</si>
  <si>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</si>
  <si>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</si>
  <si>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</si>
  <si>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</si>
  <si>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</si>
  <si>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</si>
  <si>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</si>
  <si>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</si>
  <si>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</si>
  <si>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</si>
  <si>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</si>
  <si>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</si>
  <si>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</si>
  <si>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</si>
  <si>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</si>
  <si>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</si>
  <si>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</si>
  <si>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</si>
  <si>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</si>
  <si>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</si>
  <si>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</si>
  <si>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</si>
  <si>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</si>
  <si>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</si>
  <si>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</si>
  <si>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</si>
  <si>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</si>
  <si>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</si>
  <si>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</si>
  <si>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</si>
  <si>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</si>
  <si>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</si>
  <si>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</si>
  <si>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</si>
  <si>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</si>
  <si>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</si>
  <si>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</si>
  <si>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</si>
  <si>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</si>
  <si>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</si>
  <si>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</si>
  <si>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</si>
  <si>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</si>
  <si>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</si>
  <si>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</si>
  <si>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</si>
  <si>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</si>
  <si>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</si>
  <si>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</si>
  <si>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</si>
  <si>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</si>
  <si>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</si>
  <si>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</si>
  <si>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</si>
  <si>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</si>
  <si>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</si>
  <si>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</si>
  <si>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</si>
  <si>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</si>
  <si>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</si>
  <si>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</si>
  <si>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</si>
  <si>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</si>
  <si>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</si>
  <si>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</si>
  <si>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</si>
  <si>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</si>
  <si>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</si>
  <si>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</si>
  <si>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</si>
  <si>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</si>
  <si>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</si>
  <si>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</si>
  <si>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</si>
  <si>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</si>
  <si>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</si>
  <si>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</si>
  <si>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</si>
  <si>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</si>
  <si>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</si>
  <si>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</si>
  <si>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</si>
  <si>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</si>
  <si>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</si>
  <si>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</si>
  <si>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</si>
  <si>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</si>
  <si>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</si>
  <si>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</si>
  <si>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</si>
  <si>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</si>
  <si>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</si>
  <si>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</si>
  <si>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</si>
  <si>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</si>
  <si>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</si>
  <si>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</si>
  <si>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</si>
  <si>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</si>
  <si>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</si>
  <si>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</si>
  <si>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</si>
  <si>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</si>
  <si>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</si>
  <si>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</si>
  <si>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</si>
  <si>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</si>
  <si>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</si>
  <si>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</si>
  <si>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</si>
  <si>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</si>
  <si>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</si>
  <si>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</si>
  <si>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</si>
  <si>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</si>
  <si>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</si>
  <si>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</si>
  <si>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</si>
  <si>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</si>
  <si>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</si>
  <si>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</si>
  <si>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</si>
  <si>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</si>
  <si>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</si>
  <si>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</si>
  <si>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</si>
  <si>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</si>
  <si>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</si>
  <si>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</si>
  <si>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</si>
  <si>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</si>
  <si>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</si>
  <si>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</si>
  <si>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</si>
  <si>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</si>
  <si>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</si>
  <si>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</si>
  <si>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</si>
  <si>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</si>
  <si>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</si>
  <si>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</si>
  <si>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</si>
  <si>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</si>
  <si>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</si>
  <si>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</si>
  <si>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</si>
  <si>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</si>
  <si>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</si>
  <si>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</si>
  <si>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</si>
  <si>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</si>
  <si>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</si>
  <si>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</si>
  <si>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</si>
  <si>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</si>
  <si>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</si>
  <si>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</si>
  <si>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</si>
  <si>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</si>
  <si>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</si>
  <si>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</si>
  <si>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</si>
  <si>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</si>
  <si>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</si>
  <si>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</si>
  <si>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</si>
  <si>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</si>
  <si>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</si>
  <si>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</si>
  <si>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</si>
  <si>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</si>
  <si>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</si>
  <si>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</si>
  <si>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</si>
  <si>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</si>
  <si>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</si>
  <si>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</si>
  <si>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</si>
  <si>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</si>
  <si>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</si>
  <si>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</si>
  <si>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</si>
  <si>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</si>
  <si>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</si>
  <si>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</si>
  <si>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</si>
  <si>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</si>
  <si>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</si>
  <si>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</si>
  <si>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</si>
  <si>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</si>
  <si>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</si>
  <si>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</si>
  <si>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</si>
  <si>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</si>
  <si>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</si>
  <si>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</si>
  <si>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</si>
  <si>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</si>
  <si>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</si>
  <si>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</si>
  <si>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</si>
  <si>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</si>
  <si>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</si>
  <si>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</si>
  <si>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</si>
  <si>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</si>
  <si>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</si>
  <si>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</si>
  <si>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</si>
  <si>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</si>
  <si>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</si>
  <si>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</si>
  <si>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</si>
  <si>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</si>
  <si>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</si>
  <si>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</si>
  <si>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</si>
  <si>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</si>
  <si>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</si>
  <si>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</si>
  <si>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</si>
  <si>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</si>
  <si>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</si>
  <si>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</si>
  <si>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</si>
  <si>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</si>
  <si>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</si>
  <si>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</si>
  <si>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</si>
  <si>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</si>
  <si>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</si>
  <si>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</si>
  <si>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</si>
  <si>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</si>
  <si>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</si>
  <si>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</si>
  <si>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</si>
  <si>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</si>
  <si>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</si>
  <si>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</si>
  <si>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</si>
  <si>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</si>
  <si>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</si>
  <si>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</si>
  <si>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</si>
  <si>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</si>
  <si>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</si>
  <si>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</si>
  <si>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</si>
  <si>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</si>
  <si>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</si>
  <si>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</si>
  <si>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</si>
  <si>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</si>
  <si>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</si>
  <si>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</si>
  <si>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</si>
  <si>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</si>
  <si>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</si>
  <si>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</si>
  <si>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</si>
  <si>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</si>
  <si>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</si>
  <si>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</si>
  <si>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</si>
  <si>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</si>
  <si>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</si>
  <si>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</si>
  <si>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</si>
  <si>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</si>
  <si>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</si>
  <si>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</si>
  <si>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</si>
  <si>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</si>
  <si>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</si>
  <si>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</si>
  <si>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</si>
  <si>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</si>
  <si>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</si>
  <si>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</si>
  <si>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</si>
  <si>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</si>
  <si>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</si>
  <si>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</si>
  <si>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</si>
  <si>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</si>
  <si>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</si>
  <si>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</si>
  <si>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</si>
  <si>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</si>
  <si>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</si>
  <si>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</si>
  <si>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</si>
  <si>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</si>
  <si>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</si>
  <si>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</si>
  <si>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</si>
  <si>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</si>
  <si>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</si>
  <si>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</si>
  <si>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</si>
  <si>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</si>
  <si>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</si>
  <si>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</si>
  <si>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</si>
  <si>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</si>
  <si>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</si>
  <si>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</si>
  <si>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</si>
  <si>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</si>
  <si>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</si>
  <si>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</si>
  <si>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</si>
  <si>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</si>
  <si>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</si>
  <si>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</si>
  <si>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</si>
  <si>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</si>
  <si>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</si>
  <si>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</si>
  <si>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</si>
  <si>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</si>
  <si>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</si>
  <si>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</si>
  <si>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</si>
  <si>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</si>
  <si>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</si>
  <si>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</si>
  <si>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</si>
  <si>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</si>
  <si>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</si>
  <si>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</si>
  <si>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</si>
  <si>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</si>
  <si>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</si>
  <si>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</si>
  <si>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</si>
  <si>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</si>
  <si>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</si>
  <si>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</si>
  <si>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</si>
  <si>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</si>
  <si>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</si>
  <si>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</si>
  <si>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</si>
  <si>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</si>
  <si>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</si>
  <si>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</si>
  <si>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</si>
  <si>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</si>
  <si>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</si>
  <si>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</si>
  <si>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</si>
  <si>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</si>
  <si>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</si>
  <si>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</si>
  <si>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</si>
  <si>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</si>
  <si>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</si>
  <si>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</si>
  <si>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</si>
  <si>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</si>
  <si>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</si>
  <si>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</si>
  <si>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</si>
  <si>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</si>
  <si>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</si>
  <si>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</si>
  <si>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</si>
  <si>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</si>
  <si>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</si>
  <si>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</si>
  <si>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</si>
  <si>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</si>
  <si>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</si>
  <si>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</si>
  <si>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</si>
  <si>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</si>
  <si>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</si>
  <si>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</si>
  <si>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</si>
  <si>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</si>
  <si>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</si>
  <si>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</si>
  <si>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</si>
  <si>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</si>
  <si>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</si>
  <si>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</si>
  <si>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</si>
  <si>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</si>
  <si>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</si>
  <si>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</si>
  <si>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</si>
  <si>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</si>
  <si>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</si>
  <si>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</si>
  <si>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</si>
  <si>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</si>
  <si>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</si>
  <si>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</si>
  <si>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</si>
  <si>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</si>
  <si>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</si>
  <si>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</si>
  <si>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</si>
  <si>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</si>
  <si>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</si>
  <si>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</si>
  <si>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</si>
  <si>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</si>
  <si>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</si>
  <si>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</si>
  <si>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</si>
  <si>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</si>
  <si>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</si>
  <si>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</si>
  <si>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</si>
  <si>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</si>
  <si>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</si>
  <si>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</si>
  <si>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</si>
  <si>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</si>
  <si>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</si>
  <si>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</si>
  <si>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</si>
  <si>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</si>
  <si>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</si>
  <si>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</si>
  <si>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</si>
  <si>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</si>
  <si>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</si>
  <si>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</si>
  <si>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</si>
  <si>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</si>
  <si>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</si>
  <si>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</si>
  <si>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</si>
  <si>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</si>
  <si>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</si>
  <si>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</si>
  <si>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</si>
  <si>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</si>
  <si>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</si>
  <si>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</si>
  <si>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</si>
  <si>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</si>
  <si>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</si>
  <si>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</si>
  <si>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</si>
  <si>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</si>
  <si>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</si>
  <si>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</si>
  <si>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</si>
  <si>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</si>
  <si>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</si>
  <si>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</si>
  <si>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</si>
  <si>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</si>
  <si>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</si>
  <si>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</si>
  <si>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</si>
  <si>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</si>
  <si>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</si>
  <si>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</si>
  <si>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</si>
  <si>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</si>
  <si>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</si>
  <si>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</si>
  <si>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</si>
  <si>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</si>
  <si>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</si>
  <si>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</si>
  <si>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</si>
  <si>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</si>
  <si>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</si>
  <si>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</si>
  <si>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</si>
  <si>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</si>
  <si>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</si>
  <si>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</si>
  <si>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</si>
  <si>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</si>
  <si>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</si>
  <si>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</si>
  <si>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</si>
  <si>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</si>
  <si>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</si>
  <si>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</si>
  <si>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</si>
  <si>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</si>
  <si>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</si>
  <si>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</si>
  <si>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</si>
  <si>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</si>
  <si>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</si>
  <si>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</si>
  <si>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</si>
  <si>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</si>
  <si>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</si>
  <si>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</si>
  <si>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</si>
  <si>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</si>
  <si>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</si>
  <si>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</si>
  <si>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</si>
  <si>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</si>
  <si>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</si>
  <si>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</si>
  <si>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</si>
  <si>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</si>
  <si>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</si>
  <si>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</si>
  <si>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</si>
  <si>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</si>
  <si>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</si>
  <si>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</si>
  <si>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</si>
  <si>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</si>
  <si>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</si>
  <si>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</si>
  <si>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</si>
  <si>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</si>
  <si>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</si>
  <si>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</si>
  <si>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</si>
  <si>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</si>
  <si>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</si>
  <si>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</si>
  <si>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</si>
  <si>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</si>
  <si>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</si>
  <si>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</si>
  <si>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</si>
  <si>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</si>
  <si>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</si>
  <si>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</si>
  <si>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</si>
  <si>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</si>
  <si>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</si>
  <si>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</si>
  <si>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</si>
  <si>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</si>
  <si>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</si>
  <si>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</si>
  <si>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</si>
  <si>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</si>
  <si>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</si>
  <si>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</si>
  <si>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</si>
  <si>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</si>
  <si>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</si>
  <si>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</si>
  <si>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</si>
  <si>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</si>
  <si>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</si>
  <si>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</si>
  <si>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</si>
  <si>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</si>
  <si>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</si>
  <si>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</si>
  <si>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</si>
  <si>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</si>
  <si>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</si>
  <si>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</si>
  <si>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</si>
  <si>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</si>
  <si>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</si>
  <si>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</si>
  <si>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</si>
  <si>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</si>
  <si>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</si>
  <si>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</si>
  <si>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</si>
  <si>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</si>
  <si>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</si>
  <si>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</si>
  <si>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</si>
  <si>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</si>
  <si>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</si>
  <si>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</si>
  <si>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</si>
  <si>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</si>
  <si>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</si>
  <si>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</si>
  <si>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</si>
  <si>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</si>
  <si>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</si>
  <si>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</si>
  <si>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</si>
  <si>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</si>
  <si>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</si>
  <si>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</si>
  <si>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</si>
  <si>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</si>
  <si>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</si>
  <si>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</si>
  <si>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</si>
  <si>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</si>
  <si>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</si>
  <si>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</si>
  <si>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</si>
  <si>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</si>
  <si>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</si>
  <si>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</si>
  <si>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</si>
  <si>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</si>
  <si>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</si>
  <si>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</si>
  <si>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</si>
  <si>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</si>
  <si>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</si>
  <si>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</si>
  <si>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</si>
  <si>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</si>
  <si>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</si>
  <si>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</si>
  <si>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</si>
  <si>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</si>
  <si>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</si>
  <si>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</si>
  <si>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</si>
  <si>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</si>
  <si>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</si>
  <si>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</si>
  <si>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</si>
  <si>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</si>
  <si>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</si>
  <si>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</si>
  <si>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</si>
  <si>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</si>
  <si>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</si>
  <si>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</si>
  <si>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</si>
  <si>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</si>
  <si>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</si>
  <si>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</si>
  <si>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</si>
  <si>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</si>
  <si>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</si>
  <si>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</si>
  <si>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</si>
  <si>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</si>
  <si>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</si>
  <si>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</si>
  <si>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</si>
  <si>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</si>
  <si>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</si>
  <si>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</si>
  <si>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</si>
  <si>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</si>
  <si>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</si>
  <si>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</si>
  <si>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</si>
  <si>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</si>
  <si>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</si>
  <si>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</si>
  <si>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</si>
  <si>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</si>
  <si>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</si>
  <si>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</si>
  <si>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</si>
  <si>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</si>
  <si>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</si>
  <si>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</si>
  <si>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</si>
  <si>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</si>
  <si>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</si>
  <si>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</si>
  <si>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</si>
  <si>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</si>
  <si>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</si>
  <si>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</si>
  <si>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</si>
  <si>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</si>
  <si>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</si>
  <si>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</si>
  <si>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</si>
  <si>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</si>
  <si>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</si>
  <si>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</si>
  <si>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</si>
  <si>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</si>
  <si>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</si>
  <si>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</si>
  <si>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</si>
  <si>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</si>
  <si>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</si>
  <si>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</si>
  <si>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</si>
  <si>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</si>
  <si>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</si>
  <si>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</si>
  <si>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</si>
  <si>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</si>
  <si>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</si>
  <si>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</si>
  <si>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</si>
  <si>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</si>
  <si>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</si>
  <si>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</si>
  <si>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</si>
  <si>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</si>
  <si>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</si>
  <si>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</si>
  <si>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</si>
  <si>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</si>
  <si>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</si>
  <si>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</si>
  <si>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</si>
  <si>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</si>
  <si>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</si>
  <si>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</si>
  <si>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</si>
  <si>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</si>
  <si>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</si>
  <si>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</si>
  <si>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</si>
  <si>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</si>
  <si>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</si>
  <si>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</si>
  <si>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</si>
  <si>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</si>
  <si>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</si>
  <si>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</si>
  <si>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</si>
  <si>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</si>
  <si>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</si>
  <si>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</si>
  <si>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</si>
  <si>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</si>
  <si>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</si>
  <si>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</si>
  <si>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</si>
  <si>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</si>
  <si>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</si>
  <si>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</si>
  <si>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</si>
  <si>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</si>
  <si>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</si>
  <si>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</si>
  <si>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</si>
  <si>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</si>
  <si>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</si>
  <si>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</si>
  <si>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</si>
  <si>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</si>
  <si>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</si>
  <si>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</si>
  <si>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</si>
  <si>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</si>
  <si>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</si>
  <si>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</si>
  <si>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</si>
  <si>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</si>
  <si>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</si>
  <si>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</si>
  <si>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</si>
  <si>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</si>
  <si>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</si>
  <si>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</si>
  <si>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</si>
  <si>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</si>
  <si>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</si>
  <si>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</si>
  <si>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</si>
  <si>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</si>
  <si>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</si>
  <si>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</si>
  <si>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</si>
  <si>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</si>
  <si>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</si>
  <si>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</si>
  <si>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</si>
  <si>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</si>
  <si>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</si>
  <si>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</si>
  <si>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</si>
  <si>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</si>
  <si>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</si>
  <si>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</si>
  <si>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</si>
  <si>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</si>
  <si>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</si>
  <si>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</si>
  <si>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</si>
  <si>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</si>
  <si>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</si>
  <si>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</si>
  <si>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</si>
  <si>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</si>
  <si>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</si>
  <si>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</si>
  <si>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</si>
  <si>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</si>
  <si>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</si>
  <si>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</si>
  <si>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</si>
  <si>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</si>
  <si>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</si>
  <si>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</si>
  <si>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</si>
  <si>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</si>
  <si>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</si>
  <si>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</si>
  <si>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</si>
  <si>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</si>
  <si>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</si>
  <si>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</si>
  <si>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</si>
  <si>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</si>
  <si>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</si>
  <si>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</si>
  <si>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</si>
  <si>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</si>
  <si>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</si>
  <si>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</si>
  <si>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</si>
  <si>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</si>
  <si>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</si>
  <si>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</si>
  <si>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</si>
  <si>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</si>
  <si>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</si>
  <si>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</si>
  <si>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</si>
  <si>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</si>
  <si>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</si>
  <si>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</si>
  <si>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</si>
  <si>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</si>
  <si>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</si>
  <si>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</si>
  <si>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</si>
  <si>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</si>
  <si>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</si>
  <si>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</si>
  <si>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</si>
  <si>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</si>
  <si>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</si>
  <si>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</si>
  <si>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</si>
  <si>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</si>
  <si>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</si>
  <si>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</si>
  <si>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</si>
  <si>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</si>
  <si>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</si>
  <si>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</si>
  <si>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</si>
  <si>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</si>
  <si>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</si>
  <si>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</si>
  <si>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</si>
  <si>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</si>
  <si>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</si>
  <si>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</si>
  <si>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</si>
  <si>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</si>
  <si>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</si>
  <si>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</si>
  <si>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</si>
  <si>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</si>
  <si>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</si>
  <si>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</si>
  <si>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</si>
  <si>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</si>
  <si>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</si>
  <si>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</si>
  <si>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</si>
  <si>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</si>
  <si>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</si>
  <si>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</si>
  <si>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</si>
  <si>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</si>
  <si>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</si>
  <si>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</si>
  <si>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</si>
  <si>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</si>
  <si>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</si>
  <si>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</si>
  <si>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</si>
  <si>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</si>
  <si>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</si>
  <si>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</si>
  <si>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</si>
  <si>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</si>
  <si>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</si>
  <si>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</si>
  <si>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</si>
  <si>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</si>
  <si>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</si>
  <si>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</si>
  <si>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</si>
  <si>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</si>
  <si>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</si>
  <si>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</si>
  <si>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</si>
  <si>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</si>
  <si>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</si>
  <si>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</si>
  <si>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</si>
  <si>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</si>
  <si>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</si>
  <si>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</si>
  <si>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</si>
  <si>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</si>
  <si>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</si>
  <si>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</si>
  <si>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</si>
  <si>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</si>
  <si>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</si>
  <si>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</si>
  <si>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</si>
  <si>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</si>
  <si>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</si>
  <si>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</si>
  <si>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</si>
  <si>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</si>
  <si>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</si>
  <si>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</si>
  <si>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</si>
  <si>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</si>
  <si>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</si>
  <si>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</si>
  <si>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</si>
  <si>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</si>
  <si>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</si>
  <si>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</si>
  <si>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</si>
  <si>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</si>
  <si>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</si>
  <si>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</si>
  <si>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</si>
  <si>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</si>
  <si>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</si>
  <si>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</si>
  <si>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</si>
  <si>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</si>
  <si>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</si>
  <si>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</si>
  <si>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</si>
  <si>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</si>
  <si>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</si>
  <si>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</si>
  <si>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</si>
  <si>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</si>
  <si>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</si>
  <si>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</si>
  <si>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</si>
  <si>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</si>
  <si>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</si>
  <si>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</si>
  <si>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</si>
  <si>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</si>
  <si>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</si>
  <si>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</si>
  <si>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</si>
  <si>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</si>
  <si>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</si>
  <si>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</si>
  <si>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</si>
  <si>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</si>
  <si>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</si>
  <si>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</si>
  <si>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</si>
  <si>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</si>
  <si>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</si>
  <si>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</si>
  <si>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</si>
  <si>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</si>
  <si>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</si>
  <si>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</si>
  <si>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</si>
  <si>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</si>
  <si>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</si>
  <si>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</si>
  <si>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</si>
  <si>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</si>
  <si>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</si>
  <si>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</si>
  <si>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</si>
  <si>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</si>
  <si>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</si>
  <si>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</si>
  <si>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</si>
  <si>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</si>
  <si>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</si>
  <si>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</si>
  <si>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</si>
  <si>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</si>
  <si>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</si>
  <si>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</si>
  <si>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</si>
  <si>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</si>
  <si>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</si>
  <si>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</si>
  <si>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</si>
  <si>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</si>
  <si>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</si>
  <si>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</si>
  <si>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</si>
  <si>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</si>
  <si>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</si>
  <si>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</si>
  <si>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</si>
  <si>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</si>
  <si>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</si>
  <si>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</si>
  <si>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</si>
  <si>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</si>
  <si>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</si>
  <si>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</si>
  <si>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</si>
  <si>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</si>
  <si>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</si>
  <si>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</si>
  <si>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</si>
  <si>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</si>
  <si>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</si>
  <si>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</si>
  <si>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</si>
  <si>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</si>
  <si>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</si>
  <si>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</si>
  <si>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</si>
  <si>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</si>
  <si>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</si>
  <si>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</si>
  <si>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</si>
  <si>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</si>
  <si>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</si>
  <si>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</si>
  <si>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</si>
  <si>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</si>
  <si>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</si>
  <si>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</si>
  <si>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</si>
  <si>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</si>
  <si>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</si>
  <si>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</si>
  <si>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</si>
  <si>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</si>
  <si>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</si>
  <si>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</si>
  <si>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</si>
  <si>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</si>
  <si>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</si>
  <si>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</si>
  <si>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</si>
  <si>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</si>
  <si>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</si>
  <si>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</si>
  <si>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</si>
  <si>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</si>
  <si>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</si>
  <si>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</si>
  <si>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</si>
  <si>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</si>
  <si>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</si>
  <si>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</si>
  <si>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</si>
  <si>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</si>
  <si>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</si>
  <si>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</si>
  <si>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</si>
  <si>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</si>
  <si>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</si>
  <si>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</si>
  <si>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</si>
  <si>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</si>
  <si>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</si>
  <si>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</si>
  <si>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</si>
  <si>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</si>
  <si>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</si>
  <si>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</si>
  <si>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</si>
  <si>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</si>
  <si>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</si>
  <si>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</si>
  <si>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</si>
  <si>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</si>
  <si>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</si>
  <si>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</si>
  <si>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</si>
  <si>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</si>
  <si>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</si>
  <si>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</si>
  <si>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</si>
  <si>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</si>
  <si>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</si>
  <si>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</si>
  <si>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</si>
  <si>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</si>
  <si>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</si>
  <si>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</si>
  <si>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</si>
  <si>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</si>
  <si>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</si>
  <si>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</si>
  <si>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</si>
  <si>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</si>
  <si>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</si>
  <si>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</si>
  <si>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</si>
  <si>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</si>
  <si>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</si>
  <si>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</si>
  <si>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</si>
  <si>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</si>
  <si>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</si>
  <si>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</si>
  <si>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</si>
  <si>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</si>
  <si>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</si>
  <si>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</si>
  <si>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</si>
  <si>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</si>
  <si>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</si>
  <si>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</si>
  <si>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</si>
  <si>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</si>
  <si>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</si>
  <si>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</si>
  <si>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</si>
  <si>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</si>
  <si>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</si>
  <si>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</si>
  <si>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</si>
  <si>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</si>
  <si>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</si>
  <si>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</si>
  <si>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</si>
  <si>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</si>
  <si>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</si>
  <si>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</si>
  <si>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</si>
  <si>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</si>
  <si>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</si>
  <si>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</si>
  <si>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</si>
  <si>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</si>
  <si>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</si>
  <si>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</si>
  <si>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</si>
  <si>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</si>
  <si>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</si>
  <si>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</si>
  <si>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</si>
  <si>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</si>
  <si>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</si>
  <si>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</si>
  <si>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</si>
  <si>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</si>
  <si>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</si>
  <si>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</si>
  <si>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</si>
  <si>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</si>
  <si>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</si>
  <si>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</si>
  <si>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</si>
  <si>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</si>
  <si>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</si>
  <si>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</si>
  <si>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</si>
  <si>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</si>
  <si>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</si>
  <si>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</si>
  <si>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</si>
  <si>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</si>
  <si>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</si>
  <si>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</si>
  <si>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</si>
  <si>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</si>
  <si>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</si>
  <si>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</si>
  <si>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</si>
  <si>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</si>
  <si>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</si>
  <si>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</si>
  <si>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</si>
  <si>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</si>
  <si>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</si>
  <si>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</si>
  <si>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</si>
  <si>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</si>
  <si>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</si>
  <si>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</si>
  <si>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</si>
  <si>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</si>
  <si>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</si>
  <si>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</si>
  <si>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</si>
  <si>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</si>
  <si>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</si>
  <si>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</si>
  <si>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</si>
  <si>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</si>
  <si>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</si>
  <si>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</si>
  <si>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</si>
  <si>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</si>
  <si>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</si>
  <si>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</si>
  <si>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</si>
  <si>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</si>
  <si>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</si>
  <si>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</si>
  <si>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</si>
  <si>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</si>
  <si>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</si>
  <si>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</si>
  <si>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</si>
  <si>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</si>
  <si>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</si>
  <si>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</si>
  <si>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</si>
  <si>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</si>
  <si>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</si>
  <si>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</si>
  <si>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</si>
  <si>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</si>
  <si>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</si>
  <si>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</si>
  <si>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</si>
  <si>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</si>
  <si>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</si>
  <si>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</si>
  <si>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</si>
  <si>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</si>
  <si>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</si>
  <si>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</si>
  <si>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</si>
  <si>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</si>
  <si>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</si>
  <si>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</si>
  <si>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</si>
  <si>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</si>
  <si>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</si>
  <si>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</si>
  <si>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</si>
  <si>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</si>
  <si>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</si>
  <si>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</si>
  <si>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</si>
  <si>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</si>
  <si>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</si>
  <si>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</si>
  <si>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</si>
  <si>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</si>
  <si>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</si>
  <si>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</si>
  <si>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</si>
  <si>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</si>
  <si>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</si>
  <si>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</si>
  <si>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</si>
  <si>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</si>
  <si>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</si>
  <si>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</si>
  <si>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</si>
  <si>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</si>
  <si>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</si>
  <si>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</si>
  <si>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</si>
  <si>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</si>
  <si>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</si>
  <si>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</si>
  <si>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</si>
  <si>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</si>
  <si>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</si>
  <si>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</si>
  <si>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</si>
  <si>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</si>
  <si>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</si>
  <si>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</si>
  <si>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</si>
  <si>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</si>
  <si>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</si>
  <si>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</si>
  <si>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</si>
  <si>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</si>
  <si>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</si>
  <si>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</si>
  <si>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</si>
  <si>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</si>
  <si>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</si>
  <si>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</si>
  <si>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</si>
  <si>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</si>
  <si>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</si>
  <si>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</si>
  <si>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</si>
  <si>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</si>
  <si>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</si>
  <si>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</si>
  <si>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</si>
  <si>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</si>
  <si>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</si>
  <si>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</si>
  <si>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</si>
  <si>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</si>
  <si>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</si>
  <si>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</si>
  <si>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</si>
  <si>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</si>
  <si>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</si>
  <si>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</si>
  <si>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</si>
  <si>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</si>
  <si>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</si>
  <si>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</si>
  <si>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</si>
  <si>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</si>
  <si>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</si>
  <si>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</si>
  <si>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</si>
  <si>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</si>
  <si>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</si>
  <si>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</si>
  <si>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</si>
  <si>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</si>
  <si>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</si>
  <si>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</si>
  <si>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</si>
  <si>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</si>
  <si>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</si>
  <si>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</si>
  <si>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</si>
  <si>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</si>
  <si>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</si>
  <si>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</si>
  <si>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</si>
  <si>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</si>
  <si>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</si>
  <si>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</si>
  <si>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</si>
  <si>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</si>
  <si>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</si>
  <si>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</si>
  <si>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</si>
  <si>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</si>
  <si>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</si>
  <si>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</si>
  <si>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</si>
  <si>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</si>
  <si>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</si>
  <si>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</si>
  <si>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</si>
  <si>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</si>
  <si>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</si>
  <si>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</si>
  <si>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</si>
  <si>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</si>
  <si>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</si>
  <si>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</si>
  <si>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</si>
  <si>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</si>
  <si>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</si>
  <si>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</si>
  <si>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</si>
  <si>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</si>
  <si>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</si>
  <si>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</si>
  <si>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</si>
  <si>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</si>
  <si>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</si>
  <si>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</si>
  <si>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</si>
  <si>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</si>
  <si>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</si>
  <si>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</si>
  <si>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</si>
  <si>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</si>
  <si>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</si>
  <si>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</si>
  <si>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</si>
  <si>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</si>
  <si>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</si>
  <si>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</si>
  <si>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</si>
  <si>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</si>
  <si>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</si>
  <si>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</si>
  <si>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</si>
  <si>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</si>
  <si>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</si>
  <si>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</si>
  <si>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</si>
  <si>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</si>
  <si>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</si>
  <si>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</si>
  <si>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</si>
  <si>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</si>
  <si>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</si>
  <si>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</si>
  <si>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</si>
  <si>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</si>
  <si>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</si>
  <si>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</si>
  <si>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</si>
  <si>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</si>
  <si>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</si>
  <si>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</si>
  <si>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</si>
  <si>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</si>
  <si>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</si>
  <si>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</si>
  <si>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</si>
  <si>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</si>
  <si>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</si>
  <si>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</si>
  <si>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</si>
  <si>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</si>
  <si>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</si>
  <si>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</si>
  <si>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</si>
  <si>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</si>
  <si>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</si>
  <si>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</si>
  <si>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</si>
  <si>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</si>
  <si>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</si>
  <si>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</si>
  <si>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</si>
  <si>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</si>
  <si>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</si>
  <si>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</si>
  <si>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</si>
  <si>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</si>
  <si>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</si>
  <si>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</si>
  <si>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</si>
  <si>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</si>
  <si>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</si>
  <si>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</si>
  <si>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</si>
  <si>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</si>
  <si>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</si>
  <si>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</si>
  <si>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</si>
  <si>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</si>
  <si>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</si>
  <si>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</si>
  <si>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</si>
  <si>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</si>
  <si>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</si>
  <si>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</si>
  <si>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</si>
  <si>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</si>
  <si>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</si>
  <si>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</si>
  <si>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</si>
  <si>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</si>
  <si>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</si>
  <si>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</si>
  <si>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</si>
  <si>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</si>
  <si>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</si>
  <si>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</si>
  <si>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</si>
  <si>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</si>
  <si>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</si>
  <si>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</si>
  <si>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</si>
  <si>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</si>
  <si>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</si>
  <si>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</si>
  <si>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</si>
  <si>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</si>
  <si>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</si>
  <si>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</si>
  <si>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</si>
  <si>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</si>
  <si>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</si>
  <si>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</si>
  <si>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</si>
  <si>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</si>
  <si>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</si>
  <si>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</si>
  <si>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</si>
  <si>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</si>
  <si>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</si>
  <si>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</si>
  <si>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</si>
  <si>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</si>
  <si>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</si>
  <si>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</si>
  <si>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</si>
  <si>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</si>
  <si>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</si>
  <si>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</si>
  <si>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</si>
  <si>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</si>
  <si>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</si>
  <si>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</si>
  <si>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</si>
  <si>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</si>
  <si>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</si>
  <si>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</si>
  <si>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</si>
  <si>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</si>
  <si>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</si>
  <si>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</si>
  <si>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</si>
  <si>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</si>
  <si>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</si>
  <si>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</si>
  <si>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</si>
  <si>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</si>
  <si>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</si>
  <si>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</si>
  <si>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</si>
  <si>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</si>
  <si>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</si>
  <si>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</si>
  <si>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</si>
  <si>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</si>
  <si>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</si>
  <si>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</si>
  <si>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</si>
  <si>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</si>
  <si>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</si>
  <si>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</si>
  <si>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</si>
  <si>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</si>
  <si>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</si>
  <si>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</si>
  <si>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</si>
  <si>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</si>
  <si>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</si>
  <si>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</si>
  <si>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</si>
  <si>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</si>
  <si>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</si>
  <si>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</si>
  <si>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</si>
  <si>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</si>
  <si>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</si>
  <si>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</si>
  <si>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</si>
  <si>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</si>
  <si>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</si>
  <si>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</si>
  <si>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</si>
  <si>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</si>
  <si>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</si>
  <si>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</si>
  <si>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</si>
  <si>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</si>
  <si>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</si>
  <si>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</si>
  <si>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</si>
  <si>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</si>
  <si>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</si>
  <si>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</si>
  <si>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</si>
  <si>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</si>
  <si>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</si>
  <si>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</si>
  <si>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</si>
  <si>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</si>
  <si>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</si>
  <si>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</si>
  <si>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</si>
  <si>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</si>
  <si>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</si>
  <si>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</si>
  <si>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</si>
  <si>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</si>
  <si>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</si>
  <si>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</si>
  <si>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</si>
  <si>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</si>
  <si>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</si>
  <si>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</si>
  <si>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</si>
  <si>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</si>
  <si>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</si>
  <si>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</si>
  <si>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</si>
  <si>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</si>
  <si>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</si>
  <si>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</si>
  <si>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</si>
  <si>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</si>
  <si>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</si>
  <si>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</si>
  <si>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</si>
  <si>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</si>
  <si>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</si>
  <si>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</si>
  <si>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</si>
  <si>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</si>
  <si>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</si>
  <si>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</si>
  <si>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</si>
  <si>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</si>
  <si>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</si>
  <si>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</si>
  <si>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</si>
  <si>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</si>
  <si>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</si>
  <si>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</si>
  <si>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</si>
  <si>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</si>
  <si>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</si>
  <si>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</si>
  <si>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</si>
  <si>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</si>
  <si>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</si>
  <si>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</si>
  <si>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</si>
  <si>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</si>
  <si>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</si>
  <si>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</si>
  <si>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</si>
  <si>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</si>
  <si>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</si>
  <si>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</si>
  <si>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</si>
  <si>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</si>
  <si>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</si>
  <si>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</si>
  <si>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</si>
  <si>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</si>
  <si>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</si>
  <si>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</si>
  <si>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</si>
  <si>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</si>
  <si>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</si>
  <si>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</si>
  <si>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</si>
  <si>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</si>
  <si>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</si>
  <si>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</si>
  <si>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</si>
  <si>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</si>
  <si>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</si>
  <si>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</si>
  <si>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</si>
  <si>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</si>
  <si>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</si>
  <si>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</si>
  <si>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</si>
  <si>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</si>
  <si>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</si>
  <si>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</si>
  <si>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</si>
  <si>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</si>
  <si>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</si>
  <si>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</si>
  <si>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</si>
  <si>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</si>
  <si>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</si>
  <si>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</si>
  <si>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</si>
  <si>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</si>
  <si>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</si>
  <si>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</si>
  <si>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</si>
  <si>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</si>
  <si>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</si>
  <si>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</si>
  <si>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</si>
  <si>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</si>
  <si>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</si>
  <si>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</si>
  <si>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</si>
  <si>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</si>
  <si>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</si>
  <si>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</si>
  <si>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</si>
  <si>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</si>
  <si>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</si>
  <si>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</si>
  <si>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</si>
  <si>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</si>
  <si>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</si>
  <si>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</si>
  <si>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</si>
  <si>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</si>
  <si>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</si>
  <si>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</si>
  <si>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</si>
  <si>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</si>
  <si>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</si>
  <si>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</si>
  <si>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</si>
  <si>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</si>
  <si>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</si>
  <si>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</si>
  <si>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</si>
  <si>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</si>
  <si>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</si>
  <si>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</si>
  <si>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</si>
  <si>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</si>
  <si>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</si>
  <si>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</si>
  <si>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</si>
  <si>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</si>
  <si>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</si>
  <si>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</si>
  <si>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</si>
  <si>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</si>
  <si>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</si>
  <si>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</si>
  <si>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</si>
  <si>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</si>
  <si>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</si>
  <si>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</si>
  <si>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</si>
  <si>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</si>
  <si>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</si>
  <si>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</si>
  <si>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</si>
  <si>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</si>
  <si>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</si>
  <si>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</si>
  <si>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</si>
  <si>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</si>
  <si>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</si>
  <si>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</si>
  <si>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</si>
  <si>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</si>
  <si>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</si>
  <si>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</si>
  <si>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</si>
  <si>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</si>
  <si>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</si>
  <si>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</si>
  <si>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</si>
  <si>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</si>
  <si>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</si>
  <si>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</si>
  <si>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</si>
  <si>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</si>
  <si>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</si>
  <si>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</si>
  <si>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</si>
  <si>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</si>
  <si>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</si>
  <si>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</si>
  <si>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</si>
  <si>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</si>
  <si>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</si>
  <si>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</si>
  <si>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</si>
  <si>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</si>
  <si>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</si>
  <si>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</si>
  <si>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</si>
  <si>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</si>
  <si>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</si>
  <si>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</si>
  <si>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</si>
  <si>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</si>
  <si>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</si>
  <si>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</si>
  <si>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</si>
  <si>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</si>
  <si>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</si>
  <si>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</si>
  <si>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</si>
  <si>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</si>
  <si>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</si>
  <si>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</si>
  <si>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</si>
  <si>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</si>
  <si>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</si>
  <si>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</si>
  <si>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</si>
  <si>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</si>
  <si>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</si>
  <si>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</si>
  <si>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</si>
  <si>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</si>
  <si>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</si>
  <si>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</si>
  <si>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</si>
  <si>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</si>
  <si>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</si>
  <si>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</si>
  <si>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</si>
  <si>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</si>
  <si>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</si>
  <si>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</si>
  <si>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</si>
  <si>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</si>
  <si>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</si>
  <si>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</si>
  <si>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</si>
  <si>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</si>
  <si>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</si>
  <si>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</si>
  <si>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</si>
  <si>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</si>
  <si>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</si>
  <si>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</si>
  <si>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</si>
  <si>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</si>
  <si>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</si>
  <si>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</si>
  <si>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</si>
  <si>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</si>
  <si>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</si>
  <si>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</si>
  <si>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</si>
  <si>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</si>
  <si>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</si>
  <si>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</si>
  <si>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</si>
  <si>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</si>
  <si>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</si>
  <si>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</si>
  <si>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</si>
  <si>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</si>
  <si>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</si>
  <si>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</si>
  <si>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</si>
  <si>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</si>
  <si>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</si>
  <si>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</si>
  <si>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</si>
  <si>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</si>
  <si>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</si>
  <si>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</si>
  <si>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</si>
  <si>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</si>
  <si>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</si>
  <si>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</si>
  <si>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</si>
  <si>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</si>
  <si>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</si>
  <si>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</si>
  <si>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</si>
  <si>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</si>
  <si>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</si>
  <si>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</si>
  <si>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</si>
  <si>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</si>
  <si>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</si>
  <si>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</si>
  <si>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</si>
  <si>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</si>
  <si>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</si>
  <si>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</si>
  <si>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</si>
  <si>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</si>
  <si>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</si>
  <si>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</si>
  <si>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</si>
  <si>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</si>
  <si>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</si>
  <si>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</si>
  <si>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</si>
  <si>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</si>
  <si>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</si>
  <si>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</si>
  <si>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</si>
  <si>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</si>
  <si>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</si>
  <si>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</si>
  <si>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</si>
  <si>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</si>
  <si>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</si>
  <si>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</si>
  <si>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</si>
  <si>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</si>
  <si>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</si>
  <si>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</si>
  <si>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</si>
  <si>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</si>
  <si>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</si>
  <si>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</si>
  <si>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</si>
  <si>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</si>
  <si>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</si>
  <si>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</si>
  <si>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</si>
  <si>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</si>
  <si>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</si>
  <si>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</si>
  <si>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</si>
  <si>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</si>
  <si>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</si>
  <si>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</si>
  <si>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</si>
  <si>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</si>
  <si>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</si>
  <si>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</si>
  <si>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</si>
  <si>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</si>
  <si>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</si>
  <si>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</si>
  <si>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</si>
  <si>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</si>
  <si>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</si>
  <si>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</si>
  <si>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</si>
  <si>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</si>
  <si>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</si>
  <si>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</si>
  <si>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</si>
  <si>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</si>
  <si>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</si>
  <si>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</si>
  <si>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</si>
  <si>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</si>
  <si>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</si>
  <si>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</si>
  <si>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</si>
  <si>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</si>
  <si>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</si>
  <si>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</si>
  <si>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</si>
  <si>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</si>
  <si>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</si>
  <si>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</si>
  <si>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</si>
  <si>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</si>
  <si>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</si>
  <si>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</si>
  <si>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</si>
  <si>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</si>
  <si>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</si>
  <si>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</si>
  <si>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</si>
  <si>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</si>
  <si>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</si>
  <si>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</si>
  <si>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</si>
  <si>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</si>
  <si>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</si>
  <si>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</si>
  <si>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</si>
  <si>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</si>
  <si>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</si>
  <si>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</si>
  <si>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</si>
  <si>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</si>
  <si>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</si>
  <si>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</si>
  <si>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</si>
  <si>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</si>
  <si>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</si>
  <si>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</si>
  <si>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</si>
  <si>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</si>
  <si>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</si>
  <si>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</si>
  <si>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</si>
  <si>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</si>
  <si>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</si>
  <si>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</si>
  <si>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</si>
  <si>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</si>
  <si>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</si>
  <si>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</si>
  <si>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</si>
  <si>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</si>
  <si>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</si>
  <si>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</si>
  <si>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</si>
  <si>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</si>
  <si>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</si>
  <si>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</si>
  <si>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</si>
  <si>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</si>
  <si>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</si>
  <si>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</si>
  <si>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</si>
  <si>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</si>
  <si>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</si>
  <si>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</si>
  <si>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</si>
  <si>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</si>
  <si>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</si>
  <si>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</si>
  <si>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</si>
  <si>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</si>
  <si>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</si>
  <si>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</si>
  <si>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</si>
  <si>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</si>
  <si>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</si>
  <si>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</si>
  <si>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</si>
  <si>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</si>
  <si>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</si>
  <si>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</si>
  <si>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</si>
  <si>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</si>
  <si>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</si>
  <si>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</si>
  <si>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</si>
  <si>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</si>
  <si>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</si>
  <si>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</si>
  <si>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</si>
  <si>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</si>
  <si>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</si>
  <si>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</si>
  <si>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</si>
  <si>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</si>
  <si>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</si>
  <si>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</si>
  <si>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</si>
  <si>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</si>
  <si>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</si>
  <si>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</si>
  <si>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</si>
  <si>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</si>
  <si>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</si>
  <si>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</si>
  <si>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</si>
  <si>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</si>
  <si>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</si>
  <si>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</si>
  <si>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</si>
  <si>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</si>
  <si>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</si>
  <si>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</si>
  <si>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</si>
  <si>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</si>
  <si>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</si>
  <si>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</si>
  <si>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</si>
  <si>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</si>
  <si>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</si>
  <si>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</si>
  <si>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</si>
  <si>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</si>
  <si>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</si>
  <si>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</si>
  <si>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</si>
  <si>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</si>
  <si>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</si>
  <si>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</si>
  <si>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</si>
  <si>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</si>
  <si>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</si>
  <si>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</si>
  <si>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</si>
  <si>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</si>
  <si>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</si>
  <si>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</si>
  <si>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</si>
  <si>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</si>
  <si>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</si>
  <si>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</si>
  <si>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</si>
  <si>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</si>
  <si>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</si>
  <si>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</si>
  <si>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</si>
  <si>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</si>
  <si>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</si>
  <si>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</si>
  <si>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</si>
  <si>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</si>
  <si>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</si>
  <si>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</si>
  <si>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</si>
  <si>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</si>
  <si>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</si>
  <si>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</si>
  <si>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</si>
  <si>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</si>
  <si>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</si>
  <si>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</si>
  <si>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</si>
  <si>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</si>
  <si>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</si>
  <si>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</si>
  <si>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</si>
  <si>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</si>
  <si>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</si>
  <si>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</si>
  <si>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</si>
  <si>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</si>
  <si>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</si>
  <si>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</si>
  <si>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</si>
  <si>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</si>
  <si>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</si>
  <si>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</si>
  <si>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</si>
  <si>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</si>
  <si>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</si>
  <si>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</si>
  <si>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</si>
  <si>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</si>
  <si>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</si>
  <si>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</si>
  <si>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</si>
  <si>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</si>
  <si>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</si>
  <si>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</si>
  <si>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</si>
  <si>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</si>
  <si>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</si>
  <si>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</si>
  <si>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</si>
  <si>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</si>
  <si>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</si>
  <si>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</si>
  <si>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</si>
  <si>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</si>
  <si>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</si>
  <si>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</si>
  <si>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</si>
  <si>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</si>
  <si>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</si>
  <si>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</si>
  <si>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</si>
  <si>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</si>
  <si>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</si>
  <si>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</si>
  <si>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</si>
  <si>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</si>
  <si>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</si>
  <si>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</si>
  <si>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</si>
  <si>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</si>
  <si>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</si>
  <si>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</si>
  <si>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</si>
  <si>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</si>
  <si>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</si>
  <si>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</si>
  <si>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</si>
  <si>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</si>
  <si>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</si>
  <si>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</si>
  <si>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</si>
  <si>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</si>
  <si>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</si>
  <si>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</si>
  <si>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</si>
  <si>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</si>
  <si>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</si>
  <si>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</si>
  <si>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</si>
  <si>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</si>
  <si>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</si>
  <si>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</si>
  <si>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</si>
  <si>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</si>
  <si>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</si>
  <si>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</si>
  <si>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</si>
  <si>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</si>
  <si>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</si>
  <si>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</si>
  <si>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</si>
  <si>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</si>
  <si>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</si>
  <si>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</si>
  <si>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</si>
  <si>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</si>
  <si>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</si>
  <si>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</si>
  <si>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</si>
  <si>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</si>
  <si>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</si>
  <si>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</si>
  <si>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</si>
  <si>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</si>
  <si>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</si>
  <si>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</si>
  <si>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</si>
  <si>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</si>
  <si>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</si>
  <si>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</si>
  <si>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</si>
  <si>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</si>
  <si>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</si>
  <si>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</si>
  <si>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</si>
  <si>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</si>
  <si>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</si>
  <si>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</si>
  <si>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</si>
  <si>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</si>
  <si>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</si>
  <si>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</si>
  <si>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</si>
  <si>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</si>
  <si>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</si>
  <si>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</si>
  <si>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</si>
  <si>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</si>
  <si>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</si>
  <si>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</si>
  <si>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</si>
  <si>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</si>
  <si>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</si>
  <si>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</si>
  <si>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</si>
  <si>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</si>
  <si>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</si>
  <si>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</si>
  <si>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</si>
  <si>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</si>
  <si>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</si>
  <si>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</si>
  <si>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</si>
  <si>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</si>
  <si>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</si>
  <si>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</si>
  <si>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</si>
  <si>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</si>
  <si>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</si>
  <si>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</si>
  <si>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</si>
  <si>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</si>
  <si>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</si>
  <si>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</si>
  <si>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</si>
  <si>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</si>
  <si>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</si>
  <si>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</si>
  <si>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</si>
  <si>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</si>
  <si>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</si>
  <si>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</si>
  <si>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</si>
  <si>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</si>
  <si>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</si>
  <si>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</si>
  <si>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</si>
  <si>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</si>
  <si>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</si>
  <si>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</si>
  <si>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</si>
  <si>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</si>
  <si>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</si>
  <si>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</si>
  <si>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</si>
  <si>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</si>
  <si>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</si>
  <si>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</si>
  <si>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</si>
  <si>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</si>
  <si>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</si>
  <si>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</si>
  <si>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</si>
  <si>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</si>
  <si>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</si>
  <si>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</si>
  <si>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</si>
  <si>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</si>
  <si>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</si>
  <si>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</si>
  <si>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</si>
  <si>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</si>
  <si>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</si>
  <si>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</si>
  <si>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</si>
  <si>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</si>
  <si>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</si>
  <si>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</si>
  <si>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</si>
  <si>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</si>
  <si>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</si>
  <si>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</si>
  <si>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</si>
  <si>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</si>
  <si>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</si>
  <si>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</si>
  <si>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</si>
  <si>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</si>
  <si>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</si>
  <si>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</si>
  <si>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</si>
  <si>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</si>
  <si>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</si>
  <si>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</si>
  <si>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</si>
  <si>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</si>
  <si>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</si>
  <si>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</si>
  <si>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</si>
  <si>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</si>
  <si>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</si>
  <si>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</si>
  <si>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</si>
  <si>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</si>
  <si>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</si>
  <si>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</si>
  <si>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</si>
  <si>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</si>
  <si>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</si>
  <si>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</si>
  <si>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</si>
  <si>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</si>
  <si>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</si>
  <si>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</si>
  <si>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</si>
  <si>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</si>
  <si>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</si>
  <si>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</si>
  <si>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</si>
  <si>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</si>
  <si>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</si>
  <si>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</si>
  <si>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</si>
  <si>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</si>
  <si>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</si>
  <si>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</si>
  <si>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</si>
  <si>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</si>
  <si>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</si>
  <si>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</si>
  <si>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</si>
  <si>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</si>
  <si>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</si>
  <si>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</si>
  <si>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</si>
  <si>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</si>
  <si>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</si>
  <si>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</si>
  <si>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</si>
  <si>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</si>
  <si>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</si>
  <si>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</si>
  <si>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</si>
  <si>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</si>
  <si>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</si>
  <si>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</si>
  <si>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</si>
  <si>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</si>
  <si>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</si>
  <si>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</si>
  <si>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</si>
  <si>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</si>
  <si>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</si>
  <si>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</si>
  <si>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</si>
  <si>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</si>
  <si>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</si>
  <si>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</si>
  <si>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</si>
  <si>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</si>
  <si>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</si>
  <si>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</si>
  <si>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</si>
  <si>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</si>
  <si>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</si>
  <si>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</si>
  <si>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</si>
  <si>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</si>
  <si>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</si>
  <si>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</si>
  <si>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</si>
  <si>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</si>
  <si>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</si>
  <si>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</si>
  <si>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</si>
  <si>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</si>
  <si>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</si>
  <si>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</si>
  <si>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</si>
  <si>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</si>
  <si>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</si>
  <si>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</si>
  <si>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</si>
  <si>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</si>
  <si>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</si>
  <si>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</si>
  <si>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</si>
  <si>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</si>
  <si>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</si>
  <si>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</si>
  <si>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</si>
  <si>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</si>
  <si>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</si>
  <si>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</si>
  <si>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</si>
  <si>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</si>
  <si>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</si>
  <si>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</si>
  <si>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</si>
  <si>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</si>
  <si>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</si>
  <si>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</si>
  <si>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</si>
  <si>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</si>
  <si>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</si>
  <si>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</si>
  <si>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</si>
  <si>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</si>
  <si>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</si>
  <si>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</si>
  <si>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</si>
  <si>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</si>
  <si>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</si>
  <si>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</si>
  <si>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</si>
  <si>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</si>
  <si>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</si>
  <si>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</si>
  <si>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</si>
  <si>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</si>
  <si>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</si>
  <si>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</si>
  <si>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</si>
  <si>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</si>
  <si>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</si>
  <si>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</si>
  <si>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</si>
  <si>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</si>
  <si>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</si>
  <si>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</si>
  <si>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</si>
  <si>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</si>
  <si>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</si>
  <si>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</si>
  <si>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</si>
  <si>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</si>
  <si>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</si>
  <si>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</si>
  <si>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</si>
  <si>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</si>
  <si>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</si>
  <si>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</si>
  <si>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</si>
  <si>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</si>
  <si>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</si>
  <si>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</si>
  <si>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</si>
  <si>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</si>
  <si>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</si>
  <si>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</si>
  <si>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</si>
  <si>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</si>
  <si>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</si>
  <si>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</si>
  <si>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</si>
  <si>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</si>
  <si>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</si>
  <si>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</si>
  <si>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</si>
  <si>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</si>
  <si>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</si>
  <si>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</si>
  <si>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</si>
  <si>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</si>
  <si>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</si>
  <si>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</si>
  <si>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</si>
  <si>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</si>
  <si>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</si>
  <si>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</si>
  <si>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</si>
  <si>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</si>
  <si>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</si>
  <si>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</si>
  <si>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</si>
  <si>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</si>
  <si>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</si>
  <si>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</si>
  <si>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</si>
  <si>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</si>
  <si>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</si>
  <si>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</si>
  <si>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</si>
  <si>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</si>
  <si>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</si>
  <si>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</si>
  <si>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</si>
  <si>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</si>
  <si>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</si>
  <si>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</si>
  <si>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</si>
  <si>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</si>
  <si>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</si>
  <si>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</si>
  <si>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</si>
  <si>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</si>
  <si>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</si>
  <si>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</si>
  <si>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</si>
  <si>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</si>
  <si>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</si>
  <si>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</si>
  <si>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</si>
  <si>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</si>
  <si>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</si>
  <si>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</si>
  <si>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</si>
  <si>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</si>
  <si>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</si>
  <si>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</si>
  <si>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</si>
  <si>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</si>
  <si>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</si>
  <si>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</si>
  <si>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</si>
  <si>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</si>
  <si>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</si>
  <si>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</si>
  <si>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</si>
  <si>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</si>
  <si>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</si>
  <si>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</si>
  <si>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</si>
  <si>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</si>
  <si>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</si>
  <si>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</si>
  <si>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</si>
  <si>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</si>
  <si>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</si>
  <si>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</si>
  <si>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</si>
  <si>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</si>
  <si>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</si>
  <si>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</si>
  <si>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</si>
  <si>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</si>
  <si>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</si>
  <si>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</si>
  <si>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</si>
  <si>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</si>
  <si>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</si>
  <si>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</si>
  <si>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</si>
  <si>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</si>
  <si>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</si>
  <si>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</si>
  <si>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</si>
  <si>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</si>
  <si>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</si>
  <si>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</si>
  <si>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</si>
  <si>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</si>
  <si>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</si>
  <si>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</si>
  <si>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</si>
  <si>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</si>
  <si>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</si>
  <si>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</si>
  <si>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</si>
  <si>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</si>
  <si>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</si>
  <si>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</si>
  <si>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</si>
  <si>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</si>
  <si>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</si>
  <si>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</si>
  <si>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</si>
  <si>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</si>
  <si>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</si>
  <si>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</si>
  <si>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</si>
  <si>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</si>
  <si>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</si>
  <si>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</si>
  <si>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</si>
  <si>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</si>
  <si>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</si>
  <si>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</si>
  <si>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</si>
  <si>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</si>
  <si>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</si>
  <si>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</si>
  <si>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</si>
  <si>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</si>
  <si>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</si>
  <si>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</si>
  <si>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</si>
  <si>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</si>
  <si>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</si>
  <si>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</si>
  <si>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</si>
  <si>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</si>
  <si>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</si>
  <si>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</si>
  <si>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</si>
  <si>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</si>
  <si>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</si>
  <si>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</si>
  <si>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</si>
  <si>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</si>
  <si>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</si>
  <si>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</si>
  <si>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</si>
  <si>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</si>
  <si>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</si>
  <si>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</si>
  <si>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</si>
  <si>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</si>
  <si>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</si>
  <si>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</si>
  <si>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</si>
  <si>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</si>
  <si>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</si>
  <si>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</si>
  <si>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</si>
  <si>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</si>
  <si>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</si>
  <si>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</si>
  <si>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</si>
  <si>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</si>
  <si>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</si>
  <si>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</si>
  <si>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</si>
  <si>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</si>
  <si>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</si>
  <si>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</si>
  <si>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</si>
  <si>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</si>
  <si>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</si>
  <si>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</si>
  <si>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</si>
  <si>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</si>
  <si>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</si>
  <si>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</si>
  <si>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</si>
  <si>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</si>
  <si>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</si>
  <si>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</si>
  <si>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</si>
  <si>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</si>
  <si>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</si>
  <si>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</si>
  <si>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</si>
  <si>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</si>
  <si>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</si>
  <si>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</si>
  <si>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</si>
  <si>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</si>
  <si>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</si>
  <si>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</si>
  <si>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</si>
  <si>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</si>
  <si>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</si>
  <si>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</si>
  <si>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</si>
  <si>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</si>
  <si>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</si>
  <si>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</si>
  <si>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</si>
  <si>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</si>
  <si>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</si>
  <si>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</si>
  <si>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</si>
  <si>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</si>
  <si>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</si>
  <si>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</si>
  <si>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</si>
  <si>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</si>
  <si>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</si>
  <si>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</si>
  <si>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</si>
  <si>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</si>
  <si>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</si>
  <si>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</si>
  <si>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</si>
  <si>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</si>
  <si>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</si>
  <si>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</si>
  <si>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</si>
  <si>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</si>
  <si>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</si>
  <si>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</si>
  <si>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</si>
  <si>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</si>
  <si>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</si>
  <si>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</si>
  <si>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</si>
  <si>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</si>
  <si>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</si>
  <si>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</si>
  <si>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</si>
  <si>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</si>
  <si>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</si>
  <si>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</si>
  <si>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</si>
  <si>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</si>
  <si>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</si>
  <si>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</si>
  <si>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</si>
  <si>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</si>
  <si>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</si>
  <si>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</si>
  <si>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</si>
  <si>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</si>
  <si>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</si>
  <si>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</si>
  <si>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</si>
  <si>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</si>
  <si>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</si>
  <si>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</si>
  <si>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</si>
  <si>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</si>
  <si>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</si>
  <si>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</si>
  <si>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</si>
  <si>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</si>
  <si>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</si>
  <si>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</si>
  <si>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</si>
  <si>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</si>
  <si>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</si>
  <si>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</si>
  <si>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</si>
  <si>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</si>
  <si>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</si>
  <si>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</si>
  <si>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</si>
  <si>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</si>
  <si>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</si>
  <si>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</si>
  <si>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</si>
  <si>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</si>
  <si>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</si>
  <si>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</si>
  <si>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</si>
  <si>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</si>
  <si>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</si>
  <si>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</si>
  <si>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</si>
  <si>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</si>
  <si>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</si>
  <si>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</si>
  <si>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</si>
  <si>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</si>
  <si>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</si>
  <si>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</si>
  <si>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</si>
  <si>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</si>
  <si>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</si>
  <si>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</si>
  <si>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</si>
  <si>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</si>
  <si>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</si>
  <si>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</si>
  <si>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</si>
  <si>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</si>
  <si>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</si>
  <si>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</si>
  <si>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</si>
  <si>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</si>
  <si>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</si>
  <si>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</si>
  <si>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</si>
  <si>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</si>
  <si>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</si>
  <si>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</si>
  <si>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</si>
  <si>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</si>
  <si>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</si>
  <si>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</si>
  <si>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</si>
  <si>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</si>
  <si>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</si>
  <si>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</si>
  <si>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</si>
  <si>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</si>
  <si>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</si>
  <si>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</si>
  <si>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</si>
  <si>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</si>
  <si>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</si>
  <si>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</si>
  <si>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</si>
  <si>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</si>
  <si>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</si>
  <si>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</si>
  <si>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</si>
  <si>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</si>
  <si>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</si>
  <si>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</si>
  <si>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</si>
  <si>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</si>
  <si>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</si>
  <si>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</si>
  <si>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</si>
  <si>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</si>
  <si>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</si>
  <si>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</si>
  <si>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</si>
  <si>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</si>
  <si>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</si>
  <si>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</si>
  <si>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</si>
  <si>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</si>
  <si>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</si>
  <si>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</si>
  <si>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</si>
  <si>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</si>
  <si>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</si>
  <si>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</si>
  <si>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</si>
  <si>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</si>
  <si>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</si>
  <si>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</si>
  <si>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</si>
  <si>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</si>
  <si>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</si>
  <si>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</si>
  <si>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</si>
  <si>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</si>
  <si>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</si>
  <si>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</si>
  <si>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</si>
  <si>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</si>
  <si>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</si>
  <si>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</si>
  <si>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</si>
  <si>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</si>
  <si>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</si>
  <si>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</si>
  <si>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</si>
  <si>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</si>
  <si>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</si>
  <si>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</si>
  <si>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</si>
  <si>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</si>
  <si>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</si>
  <si>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</si>
  <si>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</si>
  <si>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</si>
  <si>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</si>
  <si>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</si>
  <si>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</si>
  <si>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</si>
  <si>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</si>
  <si>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</si>
  <si>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</si>
  <si>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</si>
  <si>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</si>
  <si>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</si>
  <si>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</si>
  <si>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</si>
  <si>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</si>
  <si>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</si>
  <si>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</si>
  <si>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</si>
  <si>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</si>
  <si>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</si>
  <si>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</si>
  <si>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</si>
  <si>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</si>
  <si>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</si>
  <si>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</si>
  <si>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</si>
  <si>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</si>
  <si>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</si>
  <si>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</si>
  <si>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</si>
  <si>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</si>
  <si>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</si>
  <si>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</si>
  <si>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</si>
  <si>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</si>
  <si>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</si>
  <si>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</si>
  <si>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</si>
  <si>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</si>
  <si>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</si>
  <si>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</si>
  <si>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</si>
  <si>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</si>
  <si>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</si>
  <si>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</si>
  <si>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</si>
  <si>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</si>
  <si>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</si>
  <si>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</si>
  <si>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</si>
  <si>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</si>
  <si>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</si>
  <si>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</si>
  <si>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</si>
  <si>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</si>
  <si>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</si>
  <si>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</si>
  <si>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</si>
  <si>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</si>
  <si>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</si>
  <si>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</si>
  <si>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</si>
  <si>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</si>
  <si>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</si>
  <si>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</si>
  <si>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</si>
  <si>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</si>
  <si>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</si>
  <si>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</si>
  <si>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</si>
  <si>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</si>
  <si>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</si>
  <si>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</si>
  <si>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</si>
  <si>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</si>
  <si>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</si>
  <si>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</si>
  <si>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</si>
  <si>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</si>
  <si>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</si>
  <si>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</si>
  <si>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</si>
  <si>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</si>
  <si>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</si>
  <si>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</si>
  <si>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</si>
  <si>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</si>
  <si>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</si>
  <si>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</si>
  <si>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</si>
  <si>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</si>
  <si>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</si>
  <si>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</si>
  <si>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</si>
  <si>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</si>
  <si>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</si>
  <si>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</si>
  <si>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</si>
  <si>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</si>
  <si>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</si>
  <si>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</si>
  <si>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</si>
  <si>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</si>
  <si>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</si>
  <si>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</si>
  <si>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</si>
  <si>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</si>
  <si>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</si>
  <si>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</si>
  <si>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</si>
  <si>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</si>
  <si>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</si>
  <si>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</si>
  <si>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</si>
  <si>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</si>
  <si>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</si>
  <si>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</si>
  <si>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</si>
  <si>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</si>
  <si>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</si>
  <si>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</si>
  <si>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</si>
  <si>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</si>
  <si>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</si>
  <si>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</si>
  <si>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</si>
  <si>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</si>
  <si>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</si>
  <si>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</si>
  <si>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</si>
  <si>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</si>
  <si>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</si>
  <si>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</si>
  <si>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</si>
  <si>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</si>
  <si>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</si>
  <si>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</si>
  <si>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</si>
  <si>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</si>
  <si>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</si>
  <si>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</si>
  <si>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</si>
  <si>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</si>
  <si>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</si>
  <si>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</si>
  <si>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</si>
  <si>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</si>
  <si>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</si>
  <si>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</si>
  <si>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</si>
  <si>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</si>
  <si>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</si>
  <si>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</si>
  <si>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</si>
  <si>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</si>
  <si>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</si>
  <si>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</si>
  <si>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</si>
  <si>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</si>
  <si>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</si>
  <si>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</si>
  <si>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</si>
  <si>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</si>
  <si>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</si>
  <si>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</si>
  <si>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</si>
  <si>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</si>
  <si>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</si>
  <si>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</si>
  <si>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</si>
  <si>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</si>
  <si>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</si>
  <si>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</si>
  <si>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</si>
  <si>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</si>
  <si>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</si>
  <si>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</si>
  <si>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</si>
  <si>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</si>
  <si>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</si>
  <si>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</si>
  <si>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</si>
  <si>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</si>
  <si>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</si>
  <si>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</si>
  <si>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</si>
  <si>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</si>
  <si>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</si>
  <si>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</si>
  <si>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</si>
  <si>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</si>
  <si>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</si>
  <si>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</si>
  <si>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</si>
  <si>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</si>
  <si>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</si>
  <si>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</si>
  <si>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</si>
  <si>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</si>
  <si>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</si>
  <si>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</si>
  <si>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</si>
  <si>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</si>
  <si>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</si>
  <si>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</si>
  <si>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</si>
  <si>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</si>
  <si>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</si>
  <si>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</si>
  <si>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</si>
  <si>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</si>
  <si>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</si>
  <si>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</si>
  <si>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</si>
  <si>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</si>
  <si>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</si>
  <si>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</si>
  <si>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</si>
  <si>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</si>
  <si>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</si>
  <si>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</si>
  <si>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</si>
  <si>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</si>
  <si>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</si>
  <si>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</si>
  <si>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</si>
  <si>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</si>
  <si>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</si>
  <si>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</si>
  <si>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</si>
  <si>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</si>
  <si>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</si>
  <si>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</si>
  <si>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</si>
  <si>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</si>
  <si>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</si>
  <si>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</si>
  <si>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</si>
  <si>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</si>
  <si>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</si>
  <si>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</si>
  <si>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</si>
  <si>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</si>
  <si>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</si>
  <si>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</si>
  <si>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</si>
  <si>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</si>
  <si>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</si>
  <si>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</si>
  <si>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</si>
  <si>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</si>
  <si>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</si>
  <si>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</si>
  <si>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</si>
  <si>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</si>
  <si>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</si>
  <si>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</si>
  <si>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</si>
  <si>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</si>
  <si>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</si>
  <si>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</si>
  <si>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</si>
  <si>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</si>
  <si>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</si>
  <si>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</si>
  <si>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</si>
  <si>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</si>
  <si>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</si>
  <si>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</si>
  <si>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</si>
  <si>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</si>
  <si>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</si>
  <si>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</si>
  <si>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</si>
  <si>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</si>
  <si>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</si>
  <si>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</si>
  <si>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</si>
  <si>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</si>
  <si>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</si>
  <si>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</si>
  <si>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</si>
  <si>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</si>
  <si>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</si>
  <si>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</si>
  <si>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</si>
  <si>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</si>
  <si>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</si>
  <si>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</si>
  <si>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</si>
  <si>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</si>
  <si>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</si>
  <si>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</si>
  <si>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</si>
  <si>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</si>
  <si>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</si>
  <si>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</si>
  <si>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</si>
  <si>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</si>
  <si>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</si>
  <si>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</si>
  <si>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</si>
  <si>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</si>
  <si>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</si>
  <si>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</si>
  <si>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</si>
  <si>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</si>
  <si>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</si>
  <si>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</si>
  <si>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</si>
  <si>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</si>
  <si>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</si>
  <si>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</si>
  <si>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</si>
  <si>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</si>
  <si>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</si>
  <si>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</si>
  <si>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</si>
  <si>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</si>
  <si>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</si>
  <si>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</si>
  <si>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</si>
  <si>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</si>
  <si>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</si>
  <si>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</si>
  <si>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</si>
  <si>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</si>
  <si>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</si>
  <si>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</si>
  <si>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</si>
  <si>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</si>
  <si>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</si>
  <si>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</si>
  <si>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</si>
  <si>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</si>
  <si>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</si>
  <si>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</si>
  <si>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</si>
  <si>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</si>
  <si>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</si>
  <si>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</si>
  <si>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</si>
  <si>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</si>
  <si>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</si>
  <si>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</si>
  <si>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</si>
  <si>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</si>
  <si>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</si>
  <si>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</si>
  <si>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</si>
  <si>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</si>
  <si>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</si>
  <si>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</si>
  <si>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</si>
  <si>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</si>
  <si>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</si>
  <si>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</si>
  <si>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</si>
  <si>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</si>
  <si>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</si>
  <si>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</si>
  <si>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</si>
  <si>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</si>
  <si>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</si>
  <si>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</si>
  <si>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</si>
  <si>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</si>
  <si>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</si>
  <si>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</si>
  <si>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</si>
  <si>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</si>
  <si>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</si>
  <si>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</si>
  <si>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</si>
  <si>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</si>
  <si>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</si>
  <si>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</si>
  <si>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</si>
  <si>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</si>
  <si>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</si>
  <si>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</si>
  <si>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</si>
  <si>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</si>
  <si>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</si>
  <si>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</si>
  <si>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</si>
  <si>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</si>
  <si>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</si>
  <si>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</si>
  <si>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</si>
  <si>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</si>
  <si>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</si>
  <si>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</si>
  <si>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</si>
  <si>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</si>
  <si>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</si>
  <si>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</si>
  <si>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</si>
  <si>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</si>
  <si>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</si>
  <si>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</si>
  <si>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</si>
  <si>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</si>
  <si>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</si>
  <si>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</si>
  <si>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</si>
  <si>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</si>
  <si>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</si>
  <si>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</si>
  <si>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</si>
  <si>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</si>
  <si>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</si>
  <si>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</si>
  <si>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</si>
  <si>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</si>
  <si>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</si>
  <si>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</si>
  <si>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</si>
  <si>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</si>
  <si>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</si>
  <si>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</si>
  <si>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</si>
  <si>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</si>
  <si>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</si>
  <si>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</si>
  <si>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</si>
  <si>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</si>
  <si>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</si>
  <si>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</si>
  <si>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</si>
  <si>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</si>
  <si>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</si>
  <si>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</si>
  <si>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</si>
  <si>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</si>
  <si>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</si>
  <si>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</si>
  <si>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</si>
  <si>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</si>
  <si>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</si>
  <si>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</si>
  <si>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</si>
  <si>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</si>
  <si>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</si>
  <si>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</si>
  <si>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</si>
  <si>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</si>
  <si>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</si>
  <si>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</si>
  <si>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</si>
  <si>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</si>
  <si>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</si>
  <si>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</si>
  <si>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</si>
  <si>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</si>
  <si>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</si>
  <si>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</si>
  <si>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</si>
  <si>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</si>
  <si>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</si>
  <si>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</si>
  <si>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</si>
  <si>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</si>
  <si>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</si>
  <si>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</si>
  <si>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</si>
  <si>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</si>
  <si>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</si>
  <si>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</si>
  <si>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</si>
  <si>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</si>
  <si>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</si>
  <si>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</si>
  <si>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</si>
  <si>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</si>
  <si>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</si>
  <si>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</si>
  <si>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</si>
  <si>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</si>
  <si>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</si>
  <si>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</si>
  <si>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</si>
  <si>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</si>
  <si>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</si>
  <si>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</si>
  <si>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</si>
  <si>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</si>
  <si>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</si>
  <si>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</si>
  <si>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</si>
  <si>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</si>
  <si>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</si>
  <si>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</si>
  <si>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</si>
  <si>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</si>
  <si>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</si>
  <si>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</si>
  <si>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</si>
  <si>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</si>
  <si>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</si>
  <si>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</si>
  <si>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</si>
  <si>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</si>
  <si>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</si>
  <si>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</si>
  <si>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</si>
  <si>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</si>
  <si>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</si>
  <si>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</si>
  <si>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</si>
  <si>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</si>
  <si>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</si>
  <si>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</si>
  <si>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</si>
  <si>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</si>
  <si>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</si>
  <si>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</si>
  <si>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</si>
  <si>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</si>
  <si>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</si>
  <si>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</si>
  <si>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</si>
  <si>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</si>
  <si>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</si>
  <si>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</si>
  <si>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</si>
  <si>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</si>
  <si>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</si>
  <si>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</si>
  <si>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</si>
  <si>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</si>
  <si>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</si>
  <si>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</si>
  <si>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</si>
  <si>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</si>
  <si>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</si>
  <si>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</si>
  <si>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</si>
  <si>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</si>
  <si>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</si>
  <si>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</si>
  <si>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</si>
  <si>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</si>
  <si>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</si>
  <si>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</si>
  <si>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</si>
  <si>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</si>
  <si>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</si>
  <si>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</si>
  <si>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</si>
  <si>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</si>
  <si>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</si>
  <si>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</si>
  <si>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</si>
  <si>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</si>
  <si>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</si>
  <si>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</si>
  <si>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</si>
  <si>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</si>
  <si>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</si>
  <si>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</si>
  <si>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</si>
  <si>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</si>
  <si>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</si>
  <si>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</si>
  <si>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</si>
  <si>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</si>
  <si>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</si>
  <si>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</si>
  <si>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</si>
  <si>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</si>
  <si>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</si>
  <si>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</si>
  <si>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</si>
  <si>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</si>
  <si>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</si>
  <si>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</si>
  <si>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</si>
  <si>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</si>
  <si>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</si>
  <si>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</si>
  <si>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</si>
  <si>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</si>
  <si>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</si>
  <si>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</si>
  <si>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</si>
  <si>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</si>
  <si>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</si>
  <si>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</si>
  <si>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</si>
  <si>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</si>
  <si>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</si>
  <si>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</si>
  <si>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</si>
  <si>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</si>
  <si>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</si>
  <si>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</si>
  <si>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</si>
  <si>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</si>
  <si>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</si>
  <si>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</si>
  <si>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</si>
  <si>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</si>
  <si>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</si>
  <si>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</si>
  <si>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</si>
  <si>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</si>
  <si>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</si>
  <si>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</si>
  <si>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</si>
  <si>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</si>
  <si>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</si>
  <si>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</si>
  <si>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</si>
  <si>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</si>
  <si>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</si>
  <si>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</si>
  <si>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</si>
  <si>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</si>
  <si>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</si>
  <si>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</si>
  <si>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</si>
  <si>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</si>
  <si>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</si>
  <si>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</si>
  <si>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</si>
  <si>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</si>
  <si>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</si>
  <si>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</si>
  <si>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</si>
  <si>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</si>
  <si>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</si>
  <si>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</si>
  <si>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</si>
  <si>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</si>
  <si>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</si>
  <si>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</si>
  <si>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</si>
  <si>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</si>
  <si>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</si>
  <si>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</si>
  <si>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</si>
  <si>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</si>
  <si>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</si>
  <si>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</si>
  <si>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</si>
  <si>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</si>
  <si>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</si>
  <si>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</si>
  <si>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</si>
  <si>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</si>
  <si>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</si>
  <si>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</si>
  <si>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</si>
  <si>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</si>
  <si>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</si>
  <si>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</si>
  <si>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</si>
  <si>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</si>
  <si>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</si>
  <si>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</si>
  <si>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</si>
  <si>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</si>
  <si>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</si>
  <si>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</si>
  <si>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</si>
  <si>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</si>
  <si>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</si>
  <si>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</si>
  <si>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</si>
  <si>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</si>
  <si>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</si>
  <si>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</si>
  <si>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</si>
  <si>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</si>
  <si>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</si>
  <si>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</si>
  <si>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</si>
  <si>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</si>
  <si>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</si>
  <si>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</si>
  <si>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</si>
  <si>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</si>
  <si>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</si>
  <si>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</si>
  <si>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</si>
  <si>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</si>
  <si>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</si>
  <si>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</si>
  <si>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</si>
  <si>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</si>
  <si>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</si>
  <si>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</si>
  <si>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</si>
  <si>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</si>
  <si>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</si>
  <si>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</si>
  <si>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</si>
  <si>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</si>
  <si>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</si>
  <si>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</si>
  <si>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</si>
  <si>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</si>
  <si>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</si>
  <si>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</si>
  <si>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</si>
  <si>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</si>
  <si>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</si>
  <si>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</si>
  <si>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</si>
  <si>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</si>
  <si>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</si>
  <si>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</si>
  <si>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</si>
  <si>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</si>
  <si>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</si>
  <si>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</si>
  <si>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</si>
  <si>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</si>
  <si>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</si>
  <si>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</si>
  <si>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</si>
  <si>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</si>
  <si>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</si>
  <si>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</si>
  <si>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</si>
  <si>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</si>
  <si>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</si>
  <si>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</si>
  <si>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</si>
  <si>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</si>
  <si>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</si>
  <si>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</si>
  <si>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</si>
  <si>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</si>
  <si>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</si>
  <si>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</si>
  <si>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</si>
  <si>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</si>
  <si>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</si>
  <si>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</si>
  <si>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</si>
  <si>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</si>
  <si>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</si>
  <si>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</si>
  <si>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</si>
  <si>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</si>
  <si>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</si>
  <si>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</si>
  <si>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</si>
  <si>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</si>
  <si>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</si>
  <si>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</si>
  <si>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</si>
  <si>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</si>
  <si>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</si>
  <si>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</si>
  <si>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</si>
  <si>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</si>
  <si>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</si>
  <si>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</si>
  <si>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</si>
  <si>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</si>
  <si>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</si>
  <si>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</si>
  <si>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</si>
  <si>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</si>
  <si>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</si>
  <si>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</si>
  <si>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</si>
  <si>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</si>
  <si>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</si>
  <si>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</si>
  <si>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</si>
  <si>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</si>
  <si>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</si>
  <si>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</si>
  <si>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</si>
  <si>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</si>
  <si>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</si>
  <si>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</si>
  <si>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</si>
  <si>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</si>
  <si>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</si>
  <si>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</si>
  <si>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</si>
  <si>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</si>
  <si>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</si>
  <si>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</si>
  <si>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</si>
  <si>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</si>
  <si>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</si>
  <si>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</si>
  <si>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</si>
  <si>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</si>
  <si>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</si>
  <si>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</si>
  <si>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</si>
  <si>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</si>
  <si>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</si>
  <si>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</si>
  <si>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</si>
  <si>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</si>
  <si>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</si>
  <si>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</si>
  <si>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</si>
  <si>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</si>
  <si>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</si>
  <si>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</si>
  <si>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</si>
  <si>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</si>
  <si>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</si>
  <si>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</si>
  <si>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</si>
  <si>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</si>
  <si>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</si>
  <si>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</si>
  <si>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</si>
  <si>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</si>
  <si>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</si>
  <si>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</si>
  <si>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</si>
  <si>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</si>
  <si>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</si>
  <si>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</si>
  <si>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</si>
  <si>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</si>
  <si>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</si>
  <si>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</si>
  <si>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</si>
  <si>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</si>
  <si>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</si>
  <si>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</si>
  <si>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</si>
  <si>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</si>
  <si>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</si>
  <si>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</si>
  <si>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</si>
  <si>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</si>
  <si>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</si>
  <si>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</si>
  <si>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</si>
  <si>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</si>
  <si>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</si>
  <si>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</si>
  <si>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</si>
  <si>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</si>
  <si>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</si>
  <si>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</si>
  <si>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</si>
  <si>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</si>
  <si>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</si>
  <si>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</si>
  <si>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</si>
  <si>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</si>
  <si>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</si>
  <si>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</si>
  <si>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</si>
  <si>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</si>
  <si>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</si>
  <si>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</si>
  <si>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</si>
  <si>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</si>
  <si>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</si>
  <si>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</si>
  <si>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</si>
  <si>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</si>
  <si>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</si>
  <si>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</si>
  <si>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</si>
  <si>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</si>
  <si>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</si>
  <si>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</si>
  <si>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</si>
  <si>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</si>
  <si>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</si>
  <si>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</si>
  <si>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</si>
  <si>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</si>
  <si>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</si>
  <si>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</si>
  <si>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</si>
  <si>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</si>
  <si>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</si>
  <si>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</si>
  <si>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</si>
  <si>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</si>
  <si>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</si>
  <si>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</si>
  <si>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</si>
  <si>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</si>
  <si>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</si>
  <si>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</si>
  <si>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</si>
  <si>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</si>
  <si>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</si>
  <si>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</si>
  <si>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</si>
  <si>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</si>
  <si>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</si>
  <si>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</si>
  <si>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</si>
  <si>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</si>
  <si>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</si>
  <si>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</si>
  <si>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</si>
  <si>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</si>
  <si>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</si>
  <si>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</si>
  <si>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</si>
  <si>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</si>
  <si>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</si>
  <si>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</si>
  <si>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</si>
  <si>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</si>
  <si>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</si>
  <si>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</si>
  <si>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</si>
  <si>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</si>
  <si>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</si>
  <si>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</si>
  <si>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</si>
  <si>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</si>
  <si>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</si>
  <si>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</si>
  <si>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</si>
  <si>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</si>
  <si>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</si>
  <si>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</si>
  <si>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</si>
  <si>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</si>
  <si>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</si>
  <si>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</si>
  <si>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</si>
  <si>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</si>
  <si>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</si>
  <si>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</si>
  <si>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</si>
  <si>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</si>
  <si>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</si>
  <si>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</si>
  <si>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</si>
  <si>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</si>
  <si>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</si>
  <si>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</si>
  <si>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</si>
  <si>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</si>
  <si>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</si>
  <si>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</si>
  <si>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</si>
  <si>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</si>
  <si>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</si>
  <si>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</si>
  <si>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</si>
  <si>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</si>
  <si>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</si>
  <si>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</si>
  <si>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</si>
  <si>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</si>
  <si>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</si>
  <si>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</si>
  <si>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</si>
  <si>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</si>
  <si>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</si>
  <si>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</si>
  <si>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</si>
  <si>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</si>
  <si>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</si>
  <si>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</si>
  <si>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</si>
  <si>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</si>
  <si>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</si>
  <si>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</si>
  <si>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</si>
  <si>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</si>
  <si>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</si>
  <si>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</si>
  <si>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</si>
  <si>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</si>
  <si>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</si>
  <si>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</si>
  <si>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</si>
  <si>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</si>
  <si>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</si>
  <si>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</si>
  <si>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</si>
  <si>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</si>
  <si>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</si>
  <si>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</si>
  <si>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</si>
  <si>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</si>
  <si>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</si>
  <si>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</si>
  <si>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</si>
  <si>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</si>
  <si>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</si>
  <si>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</si>
  <si>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</si>
  <si>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</si>
  <si>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</si>
  <si>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</si>
  <si>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</si>
  <si>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</si>
  <si>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</si>
  <si>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</si>
  <si>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</si>
  <si>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</si>
  <si>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</si>
  <si>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</si>
  <si>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</si>
  <si>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</si>
  <si>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</si>
  <si>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</si>
  <si>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</si>
  <si>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</si>
  <si>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</si>
  <si>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</si>
  <si>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</si>
  <si>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</si>
  <si>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</si>
  <si>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</si>
  <si>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</si>
  <si>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</si>
  <si>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</si>
  <si>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</si>
  <si>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</si>
  <si>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</si>
  <si>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</si>
  <si>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</si>
  <si>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</si>
  <si>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</si>
  <si>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</si>
  <si>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</si>
  <si>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</si>
  <si>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</si>
  <si>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</si>
  <si>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</si>
  <si>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</si>
  <si>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</si>
  <si>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</si>
  <si>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</si>
  <si>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</si>
  <si>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</si>
  <si>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</si>
  <si>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</si>
  <si>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</si>
  <si>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</si>
  <si>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</si>
  <si>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</si>
  <si>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</si>
  <si>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</si>
  <si>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</si>
  <si>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</si>
  <si>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</si>
  <si>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</si>
  <si>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</si>
  <si>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</si>
  <si>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</si>
  <si>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</si>
  <si>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</si>
  <si>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</si>
  <si>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</si>
  <si>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</si>
  <si>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</si>
  <si>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</si>
  <si>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</si>
  <si>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</si>
  <si>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</si>
  <si>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</si>
  <si>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</si>
  <si>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</si>
  <si>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</si>
  <si>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</si>
  <si>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</si>
  <si>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</si>
  <si>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</si>
  <si>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</si>
  <si>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</si>
  <si>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</si>
  <si>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</si>
  <si>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</si>
  <si>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</si>
  <si>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</si>
  <si>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</si>
  <si>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</si>
  <si>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</si>
  <si>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</si>
  <si>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</si>
  <si>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</si>
  <si>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</si>
  <si>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</si>
  <si>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</si>
  <si>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</si>
  <si>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</si>
  <si>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</si>
  <si>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</si>
  <si>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</si>
  <si>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</si>
  <si>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</si>
  <si>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</si>
  <si>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</si>
  <si>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</si>
  <si>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</si>
  <si>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</si>
  <si>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</si>
  <si>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</si>
  <si>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</si>
  <si>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</si>
  <si>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</si>
  <si>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</si>
  <si>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</si>
  <si>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</si>
  <si>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</si>
  <si>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</si>
  <si>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</si>
  <si>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</si>
  <si>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</si>
  <si>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</si>
  <si>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</si>
  <si>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</si>
  <si>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</si>
  <si>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</si>
  <si>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</si>
  <si>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</si>
  <si>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</si>
  <si>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</si>
  <si>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</si>
  <si>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</si>
  <si>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</si>
  <si>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</si>
  <si>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</si>
  <si>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</si>
  <si>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</si>
  <si>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</si>
  <si>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</si>
  <si>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</si>
  <si>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</si>
  <si>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</si>
  <si>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</si>
  <si>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</si>
  <si>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</si>
  <si>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</si>
  <si>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</si>
  <si>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</si>
  <si>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</si>
  <si>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</si>
  <si>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</si>
  <si>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</si>
  <si>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</si>
  <si>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</si>
  <si>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</si>
  <si>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</si>
  <si>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</si>
  <si>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</si>
  <si>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</si>
  <si>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</si>
  <si>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</si>
  <si>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</si>
  <si>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</si>
  <si>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</si>
  <si>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</si>
  <si>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</si>
  <si>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</si>
  <si>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</si>
  <si>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</si>
  <si>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</si>
  <si>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</si>
  <si>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</si>
  <si>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</si>
  <si>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</si>
  <si>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</si>
  <si>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</si>
  <si>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</si>
  <si>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</si>
  <si>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</si>
  <si>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</si>
  <si>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</si>
  <si>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</si>
  <si>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</si>
  <si>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</si>
  <si>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</si>
  <si>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</si>
  <si>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</si>
  <si>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</si>
  <si>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</si>
  <si>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</si>
  <si>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</si>
  <si>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</si>
  <si>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</si>
  <si>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</si>
  <si>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</si>
  <si>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</si>
  <si>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</si>
  <si>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</si>
  <si>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</si>
  <si>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</si>
  <si>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</si>
  <si>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</si>
  <si>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</si>
  <si>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</si>
  <si>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</si>
  <si>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</si>
  <si>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</si>
  <si>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</si>
  <si>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</si>
  <si>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</si>
  <si>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</si>
  <si>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</si>
  <si>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</si>
  <si>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</si>
  <si>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</si>
  <si>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</si>
  <si>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</si>
  <si>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</si>
  <si>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</si>
  <si>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</si>
  <si>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</si>
  <si>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</si>
  <si>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</si>
  <si>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</si>
  <si>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</si>
  <si>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</si>
  <si>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</si>
  <si>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</si>
  <si>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</si>
  <si>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</si>
  <si>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</si>
  <si>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</si>
  <si>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</si>
  <si>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</si>
  <si>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</si>
  <si>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</si>
  <si>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</si>
  <si>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</si>
  <si>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</si>
  <si>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</si>
  <si>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</si>
  <si>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</si>
  <si>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</si>
  <si>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</si>
  <si>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</si>
  <si>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</si>
  <si>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</si>
  <si>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</si>
  <si>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</si>
  <si>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</si>
  <si>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</si>
  <si>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</si>
  <si>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</si>
  <si>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</si>
  <si>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</si>
  <si>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</si>
  <si>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</si>
  <si>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</si>
  <si>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</si>
  <si>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</si>
  <si>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</si>
  <si>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</si>
  <si>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</si>
  <si>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</si>
  <si>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</si>
  <si>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</si>
  <si>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</si>
  <si>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</si>
  <si>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</si>
  <si>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</si>
  <si>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</si>
  <si>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</si>
  <si>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</si>
  <si>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</si>
  <si>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</si>
  <si>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</si>
  <si>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</si>
  <si>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</si>
  <si>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</si>
  <si>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</si>
  <si>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</si>
  <si>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</si>
  <si>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</si>
  <si>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</si>
  <si>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</si>
  <si>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</si>
  <si>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</si>
  <si>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</si>
  <si>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</si>
  <si>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</si>
  <si>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</si>
  <si>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</si>
  <si>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</si>
  <si>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</si>
  <si>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</si>
  <si>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</si>
  <si>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</si>
  <si>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</si>
  <si>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</si>
  <si>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</si>
  <si>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</si>
  <si>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</si>
  <si>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</si>
  <si>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</si>
  <si>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</si>
  <si>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</si>
  <si>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</si>
  <si>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</si>
  <si>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</si>
  <si>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</si>
  <si>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</si>
  <si>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</si>
  <si>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</si>
  <si>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</si>
  <si>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</si>
  <si>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</si>
  <si>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</si>
  <si>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</si>
  <si>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</si>
  <si>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</si>
  <si>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</si>
  <si>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</si>
  <si>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</si>
  <si>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</si>
  <si>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</si>
  <si>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</si>
  <si>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</si>
  <si>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</si>
  <si>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</si>
  <si>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</si>
  <si>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</si>
  <si>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</si>
  <si>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</si>
  <si>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</si>
  <si>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</si>
  <si>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</si>
  <si>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</si>
  <si>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</si>
  <si>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</si>
  <si>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</si>
  <si>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</si>
  <si>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</si>
  <si>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</si>
  <si>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</si>
  <si>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</si>
  <si>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</si>
  <si>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</si>
  <si>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</si>
  <si>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</si>
  <si>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</si>
  <si>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</si>
  <si>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</si>
  <si>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</si>
  <si>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</si>
  <si>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</si>
  <si>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</si>
  <si>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</si>
  <si>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</si>
  <si>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</si>
  <si>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</si>
  <si>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</si>
  <si>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</si>
  <si>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</si>
  <si>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</si>
  <si>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</si>
  <si>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</si>
  <si>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</si>
  <si>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</si>
  <si>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</si>
  <si>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</si>
  <si>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</si>
  <si>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</si>
  <si>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</si>
  <si>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</si>
  <si>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</si>
  <si>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</si>
  <si>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</si>
  <si>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</si>
  <si>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</si>
  <si>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</si>
  <si>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</si>
  <si>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</si>
  <si>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</si>
  <si>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</si>
  <si>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</si>
  <si>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</si>
  <si>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</si>
  <si>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</si>
  <si>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</si>
  <si>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</si>
  <si>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</si>
  <si>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</si>
  <si>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</si>
  <si>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</si>
  <si>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</si>
  <si>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</si>
  <si>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</si>
  <si>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</si>
  <si>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</si>
  <si>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</si>
  <si>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</si>
  <si>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</si>
  <si>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</si>
  <si>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</si>
  <si>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</si>
  <si>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</si>
  <si>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</si>
  <si>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</si>
  <si>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</si>
  <si>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</si>
  <si>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</si>
  <si>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</si>
  <si>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</si>
  <si>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</si>
  <si>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</si>
  <si>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</si>
  <si>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</si>
  <si>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</si>
  <si>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</si>
  <si>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</si>
  <si>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</si>
  <si>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</si>
  <si>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</si>
  <si>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</si>
  <si>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</si>
  <si>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</si>
  <si>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</si>
  <si>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</si>
  <si>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</si>
  <si>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</si>
  <si>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</si>
  <si>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</si>
  <si>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</si>
  <si>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</si>
  <si>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</si>
  <si>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</si>
  <si>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</si>
  <si>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</si>
  <si>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</si>
  <si>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</si>
  <si>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</si>
  <si>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</si>
  <si>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</si>
  <si>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</si>
  <si>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</si>
  <si>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</si>
  <si>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</si>
  <si>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</si>
  <si>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</si>
  <si>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</si>
  <si>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</si>
  <si>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</si>
  <si>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</si>
  <si>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</si>
  <si>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</si>
  <si>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</si>
  <si>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</si>
  <si>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</si>
  <si>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</si>
  <si>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</si>
  <si>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</si>
  <si>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</si>
  <si>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</si>
  <si>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</si>
  <si>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</si>
  <si>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</si>
  <si>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</si>
  <si>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</si>
  <si>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</si>
  <si>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</si>
  <si>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</si>
  <si>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</si>
  <si>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</si>
  <si>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</si>
  <si>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</si>
  <si>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</si>
  <si>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</si>
  <si>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</si>
  <si>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</si>
  <si>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</si>
  <si>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</si>
  <si>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</si>
  <si>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</si>
  <si>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</si>
  <si>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</si>
  <si>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</si>
  <si>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</si>
  <si>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</si>
  <si>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</si>
  <si>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</si>
  <si>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</si>
  <si>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</si>
  <si>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</si>
  <si>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</si>
  <si>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</si>
  <si>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</si>
  <si>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</si>
  <si>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</si>
  <si>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</si>
  <si>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</si>
  <si>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</si>
  <si>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</si>
  <si>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</si>
  <si>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</si>
  <si>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</si>
  <si>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</si>
  <si>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</si>
  <si>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</si>
  <si>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</si>
  <si>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</si>
  <si>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</si>
  <si>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</si>
  <si>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</si>
  <si>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</si>
  <si>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</si>
  <si>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</si>
  <si>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</si>
  <si>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</si>
  <si>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</si>
  <si>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</si>
  <si>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</si>
  <si>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</si>
  <si>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</si>
  <si>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</si>
  <si>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</si>
  <si>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</si>
  <si>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</si>
  <si>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</si>
  <si>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</si>
  <si>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</si>
  <si>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</si>
  <si>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</si>
  <si>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</si>
  <si>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</si>
  <si>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</si>
  <si>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</si>
  <si>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</si>
  <si>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</si>
  <si>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</si>
  <si>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</si>
  <si>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</si>
  <si>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</si>
  <si>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</si>
  <si>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</si>
  <si>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</si>
  <si>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</si>
  <si>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</si>
  <si>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</si>
  <si>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</si>
  <si>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</si>
  <si>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</si>
  <si>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</si>
  <si>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</si>
  <si>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</si>
  <si>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</si>
  <si>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</si>
  <si>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</si>
  <si>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</si>
  <si>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</si>
  <si>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</si>
  <si>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</si>
  <si>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</si>
  <si>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</si>
  <si>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</si>
  <si>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</si>
  <si>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</si>
  <si>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</si>
  <si>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</si>
  <si>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</si>
  <si>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</si>
  <si>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</si>
  <si>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</si>
  <si>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</si>
  <si>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</si>
  <si>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</si>
  <si>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</si>
  <si>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</si>
  <si>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</si>
  <si>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</si>
  <si>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</si>
  <si>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</si>
  <si>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</si>
  <si>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</si>
  <si>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</si>
  <si>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</si>
  <si>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</si>
  <si>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</si>
  <si>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</si>
  <si>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</si>
  <si>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</si>
  <si>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</si>
  <si>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</si>
  <si>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</si>
  <si>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</si>
  <si>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</si>
  <si>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</si>
  <si>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</si>
  <si>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</si>
  <si>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</si>
  <si>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</si>
  <si>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</si>
  <si>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</si>
  <si>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</si>
  <si>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</si>
  <si>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</si>
  <si>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</si>
  <si>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</si>
  <si>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</si>
  <si>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</si>
  <si>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</si>
  <si>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</si>
  <si>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</si>
  <si>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</si>
  <si>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</si>
  <si>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</si>
  <si>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</si>
  <si>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</si>
  <si>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</si>
  <si>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</si>
  <si>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</si>
  <si>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</si>
  <si>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</si>
  <si>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</si>
  <si>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</si>
  <si>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</si>
  <si>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</si>
  <si>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</si>
  <si>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</si>
  <si>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</si>
  <si>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</si>
  <si>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</si>
  <si>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</si>
  <si>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</si>
  <si>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</si>
  <si>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</si>
  <si>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</si>
  <si>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</si>
  <si>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</si>
  <si>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</si>
  <si>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</si>
  <si>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</si>
  <si>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</si>
  <si>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</si>
  <si>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</si>
  <si>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</si>
  <si>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</si>
  <si>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</si>
  <si>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</si>
  <si>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</si>
  <si>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</si>
  <si>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</si>
  <si>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</si>
  <si>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</si>
  <si>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</si>
  <si>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</si>
  <si>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</si>
  <si>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</si>
  <si>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</si>
  <si>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</si>
  <si>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</si>
  <si>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</si>
  <si>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</si>
  <si>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</si>
  <si>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</si>
  <si>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</si>
  <si>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</si>
  <si>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</si>
  <si>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</si>
  <si>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</si>
  <si>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</si>
  <si>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</si>
  <si>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</si>
  <si>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</si>
  <si>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</si>
  <si>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</si>
  <si>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</si>
  <si>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</si>
  <si>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</si>
  <si>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</si>
  <si>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</si>
  <si>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</si>
  <si>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</si>
  <si>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</si>
  <si>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</si>
  <si>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</si>
  <si>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</si>
  <si>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</si>
  <si>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</si>
  <si>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</si>
  <si>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</si>
  <si>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</si>
  <si>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</si>
  <si>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</si>
  <si>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</si>
  <si>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</si>
  <si>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</si>
  <si>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</si>
  <si>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</si>
  <si>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</si>
  <si>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</si>
  <si>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</si>
  <si>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</si>
  <si>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</si>
  <si>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</si>
  <si>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</si>
  <si>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</si>
  <si>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</si>
  <si>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</si>
  <si>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</si>
  <si>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</si>
  <si>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</si>
  <si>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</si>
  <si>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</si>
  <si>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</si>
  <si>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</si>
  <si>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</si>
  <si>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</si>
  <si>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</si>
  <si>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</si>
  <si>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</si>
  <si>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</si>
  <si>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</si>
  <si>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</si>
  <si>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</si>
  <si>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</si>
  <si>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</si>
  <si>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</si>
  <si>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</si>
  <si>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</si>
  <si>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</si>
  <si>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</si>
  <si>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</si>
  <si>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</si>
  <si>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</si>
  <si>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</si>
  <si>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</si>
  <si>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</si>
  <si>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</si>
  <si>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</si>
  <si>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</si>
  <si>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</si>
  <si>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</si>
  <si>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</si>
  <si>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</si>
  <si>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</si>
  <si>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</si>
  <si>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</si>
  <si>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</si>
  <si>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</si>
  <si>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</si>
  <si>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</si>
  <si>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</si>
  <si>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</si>
  <si>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</si>
  <si>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</si>
  <si>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</si>
  <si>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</si>
  <si>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</si>
  <si>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</si>
  <si>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</si>
  <si>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</si>
  <si>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</si>
  <si>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</si>
  <si>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</si>
  <si>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</si>
  <si>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</si>
  <si>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</si>
  <si>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</si>
  <si>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</si>
  <si>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</si>
  <si>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</si>
  <si>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</si>
  <si>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</si>
  <si>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</si>
  <si>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</si>
  <si>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</si>
  <si>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</si>
  <si>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</si>
  <si>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</si>
  <si>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</si>
  <si>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</si>
  <si>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</si>
  <si>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</si>
  <si>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</si>
  <si>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</si>
  <si>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</si>
  <si>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</si>
  <si>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</si>
  <si>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</si>
  <si>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</si>
  <si>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</si>
  <si>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</si>
  <si>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</si>
  <si>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</si>
  <si>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</si>
  <si>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</si>
  <si>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</si>
  <si>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</si>
  <si>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</si>
  <si>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</si>
  <si>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</si>
  <si>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</si>
  <si>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</si>
  <si>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</si>
  <si>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</si>
  <si>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</si>
  <si>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</si>
  <si>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</si>
  <si>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</si>
  <si>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</si>
  <si>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</si>
  <si>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</si>
  <si>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</si>
  <si>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</si>
  <si>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</si>
  <si>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</si>
  <si>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</si>
  <si>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</si>
  <si>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</si>
  <si>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</si>
  <si>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</si>
  <si>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</si>
  <si>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</si>
  <si>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</si>
  <si>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</si>
  <si>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</si>
  <si>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</si>
  <si>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</si>
  <si>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</si>
  <si>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</si>
  <si>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</si>
  <si>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</si>
  <si>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</si>
  <si>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</si>
  <si>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</si>
  <si>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</si>
  <si>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</si>
  <si>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</si>
  <si>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</si>
  <si>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</si>
  <si>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</si>
  <si>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</si>
  <si>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</si>
  <si>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</si>
  <si>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</si>
  <si>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</si>
  <si>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</si>
  <si>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</si>
  <si>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</si>
  <si>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</si>
  <si>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</si>
  <si>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</si>
  <si>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</si>
  <si>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</si>
  <si>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</si>
  <si>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</si>
  <si>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</si>
  <si>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</si>
  <si>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</si>
  <si>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</si>
  <si>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</si>
  <si>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</si>
  <si>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</si>
  <si>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</si>
  <si>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</si>
  <si>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</si>
  <si>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</si>
  <si>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</si>
  <si>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</si>
  <si>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</si>
  <si>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</si>
  <si>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</si>
  <si>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</si>
  <si>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</si>
  <si>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</si>
  <si>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</si>
  <si>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</si>
  <si>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</si>
  <si>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</si>
  <si>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</si>
  <si>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</si>
  <si>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</si>
  <si>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</si>
  <si>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</si>
  <si>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</si>
  <si>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</si>
  <si>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</si>
  <si>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</si>
  <si>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</si>
  <si>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</si>
  <si>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</si>
  <si>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</si>
  <si>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</si>
  <si>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</si>
  <si>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</si>
  <si>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</si>
  <si>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</si>
  <si>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</si>
  <si>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</si>
  <si>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</si>
  <si>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</si>
  <si>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</si>
  <si>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</si>
  <si>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</si>
  <si>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</si>
  <si>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</si>
  <si>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</si>
  <si>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</si>
  <si>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</si>
  <si>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</si>
  <si>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</si>
  <si>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</si>
  <si>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</si>
  <si>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</si>
  <si>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</si>
  <si>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</si>
  <si>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</si>
  <si>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</si>
  <si>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</si>
  <si>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</si>
  <si>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</si>
  <si>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</si>
  <si>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</si>
  <si>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</si>
  <si>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</si>
  <si>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</si>
  <si>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</si>
  <si>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</si>
  <si>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</si>
  <si>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</si>
  <si>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</si>
  <si>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</si>
  <si>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</si>
  <si>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</si>
  <si>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</si>
  <si>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</si>
  <si>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</si>
  <si>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</si>
  <si>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</si>
  <si>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</si>
  <si>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</si>
  <si>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</si>
  <si>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</si>
  <si>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</si>
  <si>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</si>
  <si>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</si>
  <si>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</si>
  <si>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</si>
  <si>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</si>
  <si>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</si>
  <si>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</si>
  <si>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</si>
  <si>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</si>
  <si>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</si>
  <si>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</si>
  <si>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</si>
  <si>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</si>
  <si>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</si>
  <si>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</si>
  <si>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</si>
  <si>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</si>
  <si>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</si>
  <si>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</si>
  <si>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</si>
  <si>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</si>
  <si>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</si>
  <si>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</si>
  <si>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</si>
  <si>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</si>
  <si>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</si>
  <si>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</si>
  <si>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</si>
  <si>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</si>
  <si>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</si>
  <si>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</si>
  <si>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</si>
  <si>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</si>
  <si>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</si>
  <si>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</si>
  <si>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</si>
  <si>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</si>
  <si>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</si>
  <si>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</si>
  <si>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</si>
  <si>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</si>
  <si>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</si>
  <si>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</si>
  <si>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</si>
  <si>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</si>
  <si>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</si>
  <si>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</si>
  <si>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</si>
  <si>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</si>
  <si>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</si>
  <si>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</si>
  <si>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</si>
  <si>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</si>
  <si>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</si>
  <si>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</si>
  <si>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</si>
  <si>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</si>
  <si>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</si>
  <si>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</si>
  <si>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</si>
  <si>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</si>
  <si>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</si>
  <si>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</si>
  <si>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</si>
  <si>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</si>
  <si>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</si>
  <si>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</si>
  <si>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</si>
  <si>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</si>
  <si>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</si>
  <si>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</si>
  <si>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</si>
  <si>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</si>
  <si>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</si>
  <si>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</si>
  <si>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</si>
  <si>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</si>
  <si>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</si>
  <si>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</si>
  <si>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</si>
  <si>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</si>
  <si>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</si>
  <si>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</si>
  <si>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</si>
  <si>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</si>
  <si>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</si>
  <si>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</si>
  <si>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</si>
  <si>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</si>
  <si>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</si>
  <si>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</si>
  <si>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</si>
  <si>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</si>
  <si>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</si>
  <si>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</si>
  <si>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</si>
  <si>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</si>
  <si>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</si>
  <si>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</si>
  <si>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</si>
  <si>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</si>
  <si>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</si>
  <si>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</si>
  <si>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</si>
  <si>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</si>
  <si>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</si>
  <si>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</si>
  <si>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</si>
  <si>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</si>
  <si>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</si>
  <si>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</si>
  <si>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</si>
  <si>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</si>
  <si>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</si>
  <si>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</si>
  <si>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</si>
  <si>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</si>
  <si>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</si>
  <si>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</si>
  <si>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</si>
  <si>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</si>
  <si>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</si>
  <si>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</si>
  <si>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</si>
  <si>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</si>
  <si>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</si>
  <si>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</si>
  <si>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</si>
  <si>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</si>
  <si>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</si>
  <si>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</si>
  <si>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</si>
  <si>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</si>
  <si>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</si>
  <si>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</si>
  <si>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</si>
  <si>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</si>
  <si>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</si>
  <si>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</si>
  <si>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</si>
  <si>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</si>
  <si>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</si>
  <si>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</si>
  <si>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</si>
  <si>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</si>
  <si>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</si>
  <si>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</si>
  <si>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</si>
  <si>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</si>
  <si>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</si>
  <si>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</si>
  <si>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</si>
  <si>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</si>
  <si>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</si>
  <si>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</si>
  <si>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</si>
  <si>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</si>
  <si>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</si>
  <si>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</si>
  <si>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</si>
  <si>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</si>
  <si>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</si>
  <si>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</si>
  <si>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</si>
  <si>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</si>
  <si>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</si>
  <si>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</si>
  <si>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</si>
  <si>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</si>
  <si>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</si>
  <si>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</si>
  <si>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</si>
  <si>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</si>
  <si>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</si>
  <si>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</si>
  <si>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</si>
  <si>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</si>
  <si>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</si>
  <si>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</si>
  <si>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</si>
  <si>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</si>
  <si>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</si>
  <si>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</si>
  <si>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</si>
  <si>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</si>
  <si>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</si>
  <si>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</si>
  <si>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</si>
  <si>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</si>
  <si>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</si>
  <si>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</si>
  <si>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</si>
  <si>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</si>
  <si>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</si>
  <si>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</si>
  <si>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</si>
  <si>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</si>
  <si>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</si>
  <si>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</si>
  <si>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</si>
  <si>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</si>
  <si>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</si>
  <si>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</si>
  <si>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</si>
  <si>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</si>
  <si>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</si>
  <si>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</si>
  <si>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</si>
  <si>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</si>
  <si>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</si>
  <si>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</si>
  <si>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</si>
  <si>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</si>
  <si>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</si>
  <si>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</si>
  <si>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</si>
  <si>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</si>
  <si>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</si>
  <si>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</si>
  <si>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</si>
  <si>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</si>
  <si>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</si>
  <si>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</si>
  <si>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</si>
  <si>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</si>
  <si>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</si>
  <si>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</si>
  <si>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</si>
  <si>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</si>
  <si>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</si>
  <si>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</si>
  <si>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</si>
  <si>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</si>
  <si>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</si>
  <si>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</si>
  <si>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</si>
  <si>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</si>
  <si>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</si>
  <si>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</si>
  <si>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</si>
  <si>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</si>
  <si>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</si>
  <si>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</si>
  <si>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</si>
  <si>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</si>
  <si>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</si>
  <si>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</si>
  <si>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</si>
  <si>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</si>
  <si>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</si>
  <si>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</si>
  <si>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</si>
  <si>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</si>
  <si>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</si>
  <si>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</si>
  <si>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</si>
  <si>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</si>
  <si>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</si>
  <si>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</si>
  <si>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</si>
  <si>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</si>
  <si>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</si>
  <si>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</si>
  <si>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</si>
  <si>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</si>
  <si>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</si>
  <si>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</si>
  <si>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</si>
  <si>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</si>
  <si>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</si>
  <si>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</si>
  <si>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</si>
  <si>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</si>
  <si>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</si>
  <si>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</si>
  <si>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</si>
  <si>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</si>
  <si>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</si>
  <si>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</si>
  <si>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</si>
  <si>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</si>
  <si>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</si>
  <si>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</si>
  <si>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</si>
  <si>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</si>
  <si>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</si>
  <si>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</si>
  <si>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</si>
  <si>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</si>
  <si>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</si>
  <si>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</si>
  <si>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</si>
  <si>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</si>
  <si>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</si>
  <si>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</si>
  <si>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</si>
  <si>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</si>
  <si>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</si>
  <si>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</si>
  <si>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</si>
  <si>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</si>
  <si>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</si>
  <si>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</si>
  <si>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</si>
  <si>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</si>
  <si>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</si>
  <si>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</si>
  <si>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</si>
  <si>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</si>
  <si>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</si>
  <si>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</si>
  <si>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</si>
  <si>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</si>
  <si>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</si>
  <si>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</si>
  <si>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</si>
  <si>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</si>
  <si>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</si>
  <si>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</si>
  <si>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</si>
  <si>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</si>
  <si>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</si>
  <si>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</si>
  <si>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</si>
  <si>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</si>
  <si>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</si>
  <si>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</si>
  <si>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</si>
  <si>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</si>
  <si>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</si>
  <si>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</si>
  <si>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</si>
  <si>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</si>
  <si>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</si>
  <si>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</si>
  <si>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</si>
  <si>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</si>
  <si>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</si>
  <si>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</si>
  <si>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</si>
  <si>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</si>
  <si>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</si>
  <si>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</si>
  <si>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</si>
  <si>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</si>
  <si>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</si>
  <si>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</si>
  <si>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</si>
  <si>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</si>
  <si>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</si>
  <si>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</si>
  <si>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</si>
  <si>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</si>
  <si>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</si>
  <si>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</si>
  <si>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</si>
  <si>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</si>
  <si>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</si>
  <si>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</si>
  <si>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</si>
  <si>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</si>
  <si>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</si>
  <si>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</si>
  <si>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</si>
  <si>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</si>
  <si>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</si>
  <si>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</si>
  <si>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</si>
  <si>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</si>
  <si>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</si>
  <si>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</si>
  <si>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</si>
  <si>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</si>
  <si>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</si>
  <si>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</si>
  <si>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</si>
  <si>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</si>
  <si>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</si>
  <si>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</si>
  <si>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</si>
  <si>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</si>
  <si>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</si>
  <si>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</si>
  <si>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</si>
  <si>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</si>
  <si>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</si>
  <si>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</si>
  <si>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</si>
  <si>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</si>
  <si>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</si>
  <si>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</si>
  <si>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</si>
  <si>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</si>
  <si>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</si>
  <si>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</si>
  <si>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</si>
  <si>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</si>
  <si>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</si>
  <si>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</si>
  <si>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</si>
  <si>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</si>
  <si>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</si>
  <si>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</si>
  <si>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</si>
  <si>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</si>
  <si>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</si>
  <si>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</si>
  <si>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</si>
  <si>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</si>
  <si>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</si>
  <si>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</si>
  <si>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</si>
  <si>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</si>
  <si>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</si>
  <si>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</si>
  <si>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</si>
  <si>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</si>
  <si>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</si>
  <si>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</si>
  <si>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</si>
  <si>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</si>
  <si>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</si>
  <si>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</si>
  <si>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</si>
  <si>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</si>
  <si>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</si>
  <si>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</si>
  <si>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</si>
  <si>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</si>
  <si>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</si>
  <si>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</si>
  <si>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</si>
  <si>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</si>
  <si>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</si>
  <si>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</si>
  <si>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</si>
  <si>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</si>
  <si>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</si>
  <si>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</si>
  <si>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</si>
  <si>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</si>
  <si>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</si>
  <si>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</si>
  <si>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</si>
  <si>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</si>
  <si>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</si>
  <si>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</si>
  <si>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</si>
  <si>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</si>
  <si>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</si>
  <si>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</si>
  <si>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</si>
  <si>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</si>
  <si>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</si>
  <si>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</si>
  <si>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</si>
  <si>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</si>
  <si>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</si>
  <si>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</si>
  <si>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</si>
  <si>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</si>
  <si>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</si>
  <si>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</si>
  <si>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</si>
  <si>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</si>
  <si>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</si>
  <si>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</si>
  <si>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</si>
  <si>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</si>
  <si>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</si>
  <si>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</si>
  <si>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</si>
  <si>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</si>
  <si>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</si>
  <si>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</si>
  <si>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</si>
  <si>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</si>
  <si>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</si>
  <si>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</si>
  <si>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</si>
  <si>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</si>
  <si>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</si>
  <si>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</si>
  <si>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</si>
  <si>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</si>
  <si>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</si>
  <si>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</si>
  <si>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</si>
  <si>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</si>
  <si>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</si>
  <si>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</si>
  <si>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</si>
  <si>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</si>
  <si>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</si>
  <si>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</si>
  <si>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</si>
  <si>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</si>
  <si>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</si>
  <si>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</si>
  <si>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</si>
  <si>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</si>
  <si>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</si>
  <si>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</si>
  <si>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</si>
  <si>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</si>
  <si>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</si>
  <si>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</si>
  <si>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</si>
  <si>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</si>
  <si>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</si>
  <si>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</si>
  <si>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</si>
  <si>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</si>
  <si>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</si>
  <si>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</si>
  <si>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</si>
  <si>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</si>
  <si>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</si>
  <si>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</si>
  <si>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</si>
  <si>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</si>
  <si>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</si>
  <si>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</si>
  <si>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</si>
  <si>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</si>
  <si>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</si>
  <si>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</si>
  <si>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</si>
  <si>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</si>
  <si>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</si>
  <si>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</si>
  <si>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</si>
  <si>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</si>
  <si>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</si>
  <si>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</si>
  <si>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</si>
  <si>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</si>
  <si>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</si>
  <si>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</si>
  <si>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</si>
  <si>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</si>
  <si>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</si>
  <si>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</si>
  <si>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</si>
  <si>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</si>
  <si>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</si>
  <si>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</si>
  <si>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</si>
  <si>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</si>
  <si>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</si>
  <si>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</si>
  <si>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</si>
  <si>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</si>
  <si>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</si>
  <si>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</si>
  <si>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</si>
  <si>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</si>
  <si>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</si>
  <si>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</si>
  <si>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</si>
  <si>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</si>
  <si>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</si>
  <si>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</si>
  <si>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</si>
  <si>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</si>
  <si>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</si>
  <si>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</si>
  <si>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</si>
  <si>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</si>
  <si>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</si>
  <si>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</si>
  <si>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</si>
  <si>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</si>
  <si>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</si>
  <si>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</si>
  <si>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</si>
  <si>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</si>
  <si>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</si>
  <si>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</si>
  <si>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</si>
  <si>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</si>
  <si>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</si>
  <si>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</si>
  <si>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</si>
  <si>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</si>
  <si>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</si>
  <si>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</si>
  <si>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</si>
  <si>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</si>
  <si>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</si>
  <si>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</si>
  <si>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</si>
  <si>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</si>
  <si>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</si>
  <si>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</si>
  <si>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</si>
  <si>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</si>
  <si>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</si>
  <si>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</si>
  <si>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</si>
  <si>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</si>
  <si>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</si>
  <si>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</si>
  <si>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</si>
  <si>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</si>
  <si>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</si>
  <si>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</si>
  <si>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</si>
  <si>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</si>
  <si>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</si>
  <si>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</si>
  <si>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</si>
  <si>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</si>
  <si>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</si>
  <si>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</si>
  <si>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</si>
  <si>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</si>
  <si>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</si>
  <si>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</si>
  <si>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</si>
  <si>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</si>
  <si>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</si>
  <si>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</si>
  <si>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</si>
  <si>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</si>
  <si>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</si>
  <si>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</si>
  <si>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</si>
  <si>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</si>
  <si>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</si>
  <si>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</si>
  <si>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</si>
  <si>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</si>
  <si>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</si>
  <si>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</si>
  <si>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</si>
  <si>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</si>
  <si>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</si>
  <si>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</si>
  <si>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</si>
  <si>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</si>
  <si>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</si>
  <si>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</si>
  <si>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</si>
  <si>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</si>
  <si>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</si>
  <si>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</si>
  <si>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</si>
  <si>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</si>
  <si>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</si>
  <si>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</si>
  <si>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</si>
  <si>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</si>
  <si>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</si>
  <si>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</si>
  <si>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</si>
  <si>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</si>
  <si>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</si>
  <si>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</si>
  <si>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</si>
  <si>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</si>
  <si>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</si>
  <si>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</si>
  <si>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</si>
  <si>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</si>
  <si>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</si>
  <si>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</si>
  <si>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</si>
  <si>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</si>
  <si>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</si>
  <si>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</si>
  <si>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</si>
  <si>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</si>
  <si>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</si>
  <si>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</si>
  <si>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</si>
  <si>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</si>
  <si>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</si>
  <si>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</si>
  <si>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</si>
  <si>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</si>
  <si>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</si>
  <si>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</si>
  <si>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</si>
  <si>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</si>
  <si>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</si>
  <si>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</si>
  <si>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</si>
  <si>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</si>
  <si>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</si>
  <si>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</si>
  <si>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</si>
  <si>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</si>
  <si>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</si>
  <si>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</si>
  <si>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</si>
  <si>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</si>
  <si>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</si>
  <si>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</si>
  <si>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</si>
  <si>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</si>
  <si>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</si>
  <si>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</si>
  <si>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</si>
  <si>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</si>
  <si>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</si>
  <si>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</si>
  <si>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</si>
  <si>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</si>
  <si>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</si>
  <si>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</si>
  <si>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</si>
  <si>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</si>
  <si>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</si>
  <si>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</si>
  <si>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</si>
  <si>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</si>
  <si>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</si>
  <si>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</si>
  <si>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</si>
  <si>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</si>
  <si>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</si>
  <si>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</si>
  <si>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</si>
  <si>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</si>
  <si>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</si>
  <si>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</si>
  <si>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</si>
  <si>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</si>
  <si>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</si>
  <si>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</si>
  <si>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</si>
  <si>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</si>
  <si>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</si>
  <si>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</si>
  <si>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</si>
  <si>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</si>
  <si>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</si>
  <si>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</si>
  <si>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</si>
  <si>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</si>
  <si>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</si>
  <si>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</si>
  <si>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</si>
  <si>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</si>
  <si>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</si>
  <si>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</si>
  <si>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</si>
  <si>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</si>
  <si>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</si>
  <si>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</si>
  <si>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</si>
  <si>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</si>
  <si>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</si>
  <si>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</si>
  <si>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</si>
  <si>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</si>
  <si>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</si>
  <si>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</si>
  <si>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</si>
  <si>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</si>
  <si>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</si>
  <si>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</si>
  <si>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</si>
  <si>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</si>
  <si>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</si>
  <si>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</si>
  <si>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</si>
  <si>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</si>
  <si>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</si>
  <si>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</si>
  <si>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</si>
  <si>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</si>
  <si>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</si>
  <si>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</si>
  <si>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</si>
  <si>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</si>
  <si>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</si>
  <si>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</si>
  <si>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</si>
  <si>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</si>
  <si>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</si>
  <si>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</si>
  <si>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</si>
  <si>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</si>
  <si>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</si>
  <si>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</si>
  <si>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</si>
  <si>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</si>
  <si>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</si>
  <si>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</si>
  <si>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</si>
  <si>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</si>
  <si>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</si>
  <si>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</si>
  <si>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</si>
  <si>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</si>
  <si>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</si>
  <si>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</si>
  <si>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</si>
  <si>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</si>
  <si>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</si>
  <si>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</si>
  <si>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</si>
  <si>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</si>
  <si>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</si>
  <si>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</si>
  <si>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</si>
  <si>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</si>
  <si>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</si>
  <si>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</si>
  <si>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</si>
  <si>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</si>
  <si>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</si>
  <si>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</si>
  <si>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</si>
  <si>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</si>
  <si>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</si>
  <si>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</si>
  <si>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</si>
  <si>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</si>
  <si>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</si>
  <si>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</si>
  <si>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</si>
  <si>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</si>
  <si>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</si>
  <si>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</si>
  <si>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</si>
  <si>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</si>
  <si>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</si>
  <si>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</si>
  <si>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</si>
  <si>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</si>
  <si>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</si>
  <si>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</si>
  <si>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</si>
  <si>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</si>
  <si>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</si>
  <si>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</si>
  <si>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</si>
  <si>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</si>
  <si>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</si>
  <si>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</si>
  <si>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</si>
  <si>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</si>
  <si>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</si>
  <si>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</si>
  <si>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</si>
  <si>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</si>
  <si>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</si>
  <si>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</si>
  <si>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</si>
  <si>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</si>
  <si>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</si>
  <si>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</si>
  <si>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</si>
  <si>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</si>
  <si>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</si>
  <si>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</si>
  <si>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</si>
  <si>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</si>
  <si>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</si>
  <si>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</si>
  <si>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</si>
  <si>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</si>
  <si>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</si>
  <si>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</si>
  <si>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</si>
  <si>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</si>
  <si>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</si>
  <si>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</si>
  <si>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</si>
  <si>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</si>
  <si>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</si>
  <si>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</si>
  <si>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</si>
  <si>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</si>
  <si>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</si>
  <si>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</si>
  <si>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</si>
  <si>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</si>
  <si>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</si>
  <si>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</si>
  <si>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</si>
  <si>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</si>
  <si>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</si>
  <si>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</si>
  <si>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</si>
  <si>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</si>
  <si>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</si>
  <si>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</si>
  <si>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</si>
  <si>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</si>
  <si>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</si>
  <si>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</si>
  <si>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</si>
  <si>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</si>
  <si>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</si>
  <si>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</si>
  <si>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</si>
  <si>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</si>
  <si>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</si>
  <si>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</si>
  <si>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</si>
  <si>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</si>
  <si>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</si>
  <si>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</si>
  <si>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</si>
  <si>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</si>
  <si>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</si>
  <si>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</si>
  <si>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</si>
  <si>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</si>
  <si>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</si>
  <si>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</si>
  <si>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</si>
  <si>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</si>
  <si>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</si>
  <si>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</si>
  <si>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</si>
  <si>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</si>
  <si>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</si>
  <si>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</si>
  <si>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</si>
  <si>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</si>
  <si>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</si>
  <si>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</si>
  <si>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</si>
  <si>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</si>
  <si>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</si>
  <si>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</si>
  <si>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</si>
  <si>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</si>
  <si>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</si>
  <si>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</si>
  <si>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</si>
  <si>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</si>
  <si>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</si>
  <si>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</si>
  <si>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</si>
  <si>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</si>
  <si>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</si>
  <si>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</si>
  <si>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</si>
  <si>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</si>
  <si>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</si>
  <si>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</si>
  <si>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</si>
  <si>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</si>
  <si>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</si>
  <si>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</si>
  <si>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</si>
  <si>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</si>
  <si>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</si>
  <si>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</si>
  <si>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</si>
  <si>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</si>
  <si>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</si>
  <si>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</si>
  <si>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</si>
  <si>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</si>
  <si>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</si>
  <si>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</si>
  <si>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</si>
  <si>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</si>
  <si>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</si>
  <si>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</si>
  <si>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</si>
  <si>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</si>
  <si>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</si>
  <si>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</si>
  <si>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</si>
  <si>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</si>
  <si>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</si>
  <si>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</si>
  <si>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</si>
  <si>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</si>
  <si>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</si>
  <si>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</si>
  <si>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</si>
  <si>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</si>
  <si>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</si>
  <si>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</si>
  <si>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</si>
  <si>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</si>
  <si>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</si>
  <si>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</si>
  <si>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</si>
  <si>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</si>
  <si>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</si>
  <si>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</si>
  <si>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</si>
  <si>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</si>
  <si>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</si>
  <si>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</si>
  <si>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</si>
  <si>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</si>
  <si>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</si>
  <si>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</si>
  <si>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</si>
  <si>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</si>
  <si>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</si>
  <si>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</si>
  <si>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</si>
  <si>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</si>
  <si>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</si>
  <si>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</si>
  <si>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</si>
  <si>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</si>
  <si>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</si>
  <si>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</si>
  <si>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</si>
  <si>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</si>
  <si>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</si>
  <si>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</si>
  <si>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</si>
  <si>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</si>
  <si>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</si>
  <si>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</si>
  <si>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</si>
  <si>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</si>
  <si>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</si>
  <si>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</si>
  <si>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</si>
  <si>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</si>
  <si>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</si>
  <si>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</si>
  <si>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</si>
  <si>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</si>
  <si>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</si>
  <si>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</si>
  <si>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</si>
  <si>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</si>
  <si>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</si>
  <si>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</si>
  <si>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</si>
  <si>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</si>
  <si>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</si>
  <si>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</si>
  <si>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</si>
  <si>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</si>
  <si>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</si>
  <si>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</si>
  <si>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</si>
  <si>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</si>
  <si>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</si>
  <si>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</si>
  <si>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</si>
  <si>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</si>
  <si>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</si>
  <si>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</si>
  <si>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</si>
  <si>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</si>
  <si>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</si>
  <si>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</si>
  <si>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</si>
  <si>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</si>
  <si>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</si>
  <si>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</si>
  <si>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</si>
  <si>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</si>
  <si>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</si>
  <si>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</si>
  <si>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</si>
  <si>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</si>
  <si>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</si>
  <si>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</si>
  <si>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</si>
  <si>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</si>
  <si>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</si>
  <si>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</si>
  <si>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</si>
  <si>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</si>
  <si>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</si>
  <si>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</si>
  <si>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</si>
  <si>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</si>
  <si>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</si>
  <si>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</si>
  <si>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</si>
  <si>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</si>
  <si>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</si>
  <si>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</si>
  <si>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</si>
  <si>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</si>
  <si>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</si>
  <si>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</si>
  <si>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</si>
  <si>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</si>
  <si>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</si>
  <si>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</si>
  <si>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</si>
  <si>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</si>
  <si>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</si>
  <si>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</si>
  <si>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</si>
  <si>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</si>
  <si>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</si>
  <si>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</si>
  <si>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</si>
  <si>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</si>
  <si>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</si>
  <si>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</si>
  <si>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</si>
  <si>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</si>
  <si>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</si>
  <si>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</si>
  <si>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</si>
  <si>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</si>
  <si>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</si>
  <si>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</si>
  <si>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</si>
  <si>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</si>
  <si>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</si>
  <si>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</si>
  <si>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</si>
  <si>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</si>
  <si>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</si>
  <si>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</si>
  <si>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</si>
  <si>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</si>
  <si>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</si>
  <si>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</si>
  <si>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</si>
  <si>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</si>
  <si>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</si>
  <si>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</si>
  <si>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</si>
  <si>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</si>
  <si>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</si>
  <si>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</si>
  <si>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</si>
  <si>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</si>
  <si>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</si>
  <si>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</si>
  <si>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</si>
  <si>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</si>
  <si>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</si>
  <si>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</si>
  <si>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</si>
  <si>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</si>
  <si>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</si>
  <si>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</si>
  <si>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</si>
  <si>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</si>
  <si>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</si>
  <si>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</si>
  <si>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</si>
  <si>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</si>
  <si>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</si>
  <si>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</si>
  <si>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</si>
  <si>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</si>
  <si>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</si>
  <si>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</si>
  <si>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</si>
  <si>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</si>
  <si>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</si>
  <si>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</si>
  <si>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</si>
  <si>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</si>
  <si>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</si>
  <si>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</si>
  <si>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</si>
  <si>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</si>
  <si>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</si>
  <si>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</si>
  <si>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</si>
  <si>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</si>
  <si>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</si>
  <si>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</si>
  <si>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</si>
  <si>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</si>
  <si>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</si>
  <si>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</si>
  <si>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</si>
  <si>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</si>
  <si>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</si>
  <si>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</si>
  <si>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</si>
  <si>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</si>
  <si>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</si>
  <si>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</si>
  <si>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</si>
  <si>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</si>
  <si>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</si>
  <si>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</si>
  <si>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</si>
  <si>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</si>
  <si>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</si>
  <si>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</si>
  <si>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</si>
  <si>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</si>
  <si>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</si>
  <si>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</si>
  <si>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</si>
  <si>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</si>
  <si>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</si>
  <si>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</si>
  <si>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</si>
  <si>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</si>
  <si>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</si>
  <si>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</si>
  <si>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</si>
  <si>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</si>
  <si>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</si>
  <si>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</si>
  <si>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</si>
  <si>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</si>
  <si>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</si>
  <si>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</si>
  <si>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</si>
  <si>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</si>
  <si>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</si>
  <si>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</si>
  <si>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</si>
  <si>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</si>
  <si>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</si>
  <si>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</si>
  <si>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</si>
  <si>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</si>
  <si>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</si>
  <si>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</si>
  <si>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</si>
  <si>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</si>
  <si>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</si>
  <si>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</si>
  <si>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</si>
  <si>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</si>
  <si>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</si>
  <si>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</si>
  <si>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</si>
  <si>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</si>
  <si>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</si>
  <si>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</si>
  <si>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</si>
  <si>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</si>
  <si>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</si>
  <si>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</si>
  <si>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</si>
  <si>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</si>
  <si>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</si>
  <si>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</si>
  <si>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</si>
  <si>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</si>
  <si>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</si>
  <si>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</si>
  <si>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</si>
  <si>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</si>
  <si>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</si>
  <si>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</si>
  <si>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</si>
  <si>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</si>
  <si>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</si>
  <si>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</si>
  <si>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</si>
  <si>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</si>
  <si>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</si>
  <si>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</si>
  <si>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</si>
  <si>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</si>
  <si>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</si>
  <si>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</si>
  <si>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</si>
  <si>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</si>
  <si>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</si>
  <si>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</si>
  <si>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</si>
  <si>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</si>
  <si>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</si>
  <si>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</si>
  <si>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</si>
  <si>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</si>
  <si>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</si>
  <si>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</si>
  <si>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</si>
  <si>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</si>
  <si>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</si>
  <si>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</si>
  <si>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</si>
  <si>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</si>
  <si>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</si>
  <si>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</si>
  <si>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</si>
  <si>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</si>
  <si>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</si>
  <si>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</si>
  <si>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</si>
  <si>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</si>
  <si>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</si>
  <si>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</si>
  <si>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</si>
  <si>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</si>
  <si>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</si>
  <si>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</si>
  <si>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</si>
  <si>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</si>
  <si>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</si>
  <si>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</si>
  <si>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</si>
  <si>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</si>
  <si>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</si>
  <si>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</si>
  <si>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</si>
  <si>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</si>
  <si>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</si>
  <si>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</si>
  <si>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</si>
  <si>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</si>
  <si>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</si>
  <si>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</si>
  <si>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</si>
  <si>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</si>
  <si>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</si>
  <si>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</si>
  <si>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</si>
  <si>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</si>
  <si>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</si>
  <si>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</si>
  <si>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</si>
  <si>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</si>
  <si>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</si>
  <si>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</si>
  <si>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</si>
  <si>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</si>
  <si>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</si>
  <si>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</si>
  <si>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</si>
  <si>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</si>
  <si>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</si>
  <si>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</si>
  <si>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</si>
  <si>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</si>
  <si>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</si>
  <si>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</si>
  <si>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</si>
  <si>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</si>
  <si>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</si>
  <si>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</si>
  <si>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</si>
  <si>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</si>
  <si>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</si>
  <si>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</si>
  <si>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</si>
  <si>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</si>
  <si>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</si>
  <si>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</si>
  <si>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</si>
  <si>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</si>
  <si>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</si>
  <si>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</si>
  <si>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</si>
  <si>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</si>
  <si>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</si>
  <si>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</si>
  <si>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</si>
  <si>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</si>
  <si>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</si>
  <si>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</si>
  <si>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</si>
  <si>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</si>
  <si>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</si>
  <si>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</si>
  <si>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</si>
  <si>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</si>
  <si>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</si>
  <si>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</si>
  <si>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</si>
  <si>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</si>
  <si>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</si>
  <si>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</si>
  <si>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</si>
  <si>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</si>
  <si>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</si>
  <si>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</si>
  <si>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</si>
  <si>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</si>
  <si>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</si>
  <si>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</si>
  <si>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</si>
  <si>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</si>
  <si>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</si>
  <si>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</si>
  <si>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</si>
  <si>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</si>
  <si>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</si>
  <si>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</si>
  <si>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</si>
  <si>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</si>
  <si>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</si>
  <si>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</si>
  <si>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</si>
  <si>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</si>
  <si>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</si>
  <si>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</si>
  <si>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</si>
  <si>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</si>
  <si>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</si>
  <si>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</si>
  <si>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</si>
  <si>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</si>
  <si>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</si>
  <si>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</si>
  <si>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</si>
  <si>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</si>
  <si>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</si>
  <si>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</si>
  <si>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</si>
  <si>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</si>
  <si>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</si>
  <si>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</si>
  <si>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</si>
  <si>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</si>
  <si>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</si>
  <si>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</si>
  <si>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</si>
  <si>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</si>
  <si>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</si>
  <si>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</si>
  <si>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</si>
  <si>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</si>
  <si>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</si>
  <si>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</si>
  <si>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</si>
  <si>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</si>
  <si>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</si>
  <si>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</si>
  <si>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</si>
  <si>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</si>
  <si>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</si>
  <si>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</si>
  <si>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</si>
  <si>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</si>
  <si>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</si>
  <si>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</si>
  <si>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</si>
  <si>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</si>
  <si>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</si>
  <si>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</si>
  <si>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</si>
  <si>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</si>
  <si>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</si>
  <si>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</si>
  <si>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</si>
  <si>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</si>
  <si>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</si>
  <si>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</si>
  <si>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</si>
  <si>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</si>
  <si>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</si>
  <si>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</si>
  <si>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</si>
  <si>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</si>
  <si>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</si>
  <si>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</si>
  <si>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</si>
  <si>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</si>
  <si>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</si>
  <si>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</si>
  <si>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</si>
  <si>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</si>
  <si>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</si>
  <si>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</si>
  <si>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</si>
  <si>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</si>
  <si>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</si>
  <si>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</si>
  <si>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</si>
  <si>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</si>
  <si>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</si>
  <si>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</si>
  <si>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</si>
  <si>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</si>
  <si>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</si>
  <si>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</si>
  <si>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</si>
  <si>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</si>
  <si>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</si>
  <si>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</si>
  <si>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</si>
  <si>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</si>
  <si>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</si>
  <si>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</si>
  <si>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</si>
  <si>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</si>
  <si>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</si>
  <si>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</si>
  <si>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</si>
  <si>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</si>
  <si>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</si>
  <si>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</si>
  <si>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</si>
  <si>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</si>
  <si>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</si>
  <si>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</si>
  <si>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</si>
  <si>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</si>
  <si>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</si>
  <si>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</si>
  <si>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</si>
  <si>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</si>
  <si>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</si>
  <si>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</si>
  <si>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</si>
  <si>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</si>
  <si>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</si>
  <si>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</si>
  <si>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</si>
  <si>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</si>
  <si>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</si>
  <si>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</si>
  <si>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</si>
  <si>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</si>
  <si>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</si>
  <si>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</si>
  <si>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</si>
  <si>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</si>
  <si>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</si>
  <si>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</si>
  <si>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</si>
  <si>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</si>
  <si>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</si>
  <si>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</si>
  <si>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</si>
  <si>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</si>
  <si>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</si>
  <si>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</si>
  <si>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</si>
  <si>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</si>
  <si>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</si>
  <si>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</si>
  <si>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</si>
  <si>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</si>
  <si>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</si>
  <si>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</si>
  <si>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</si>
  <si>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</si>
  <si>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</si>
  <si>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</si>
  <si>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</si>
  <si>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</si>
  <si>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</si>
  <si>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</si>
  <si>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</si>
  <si>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</si>
  <si>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</si>
  <si>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</si>
  <si>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</si>
  <si>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</si>
  <si>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</si>
  <si>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</si>
  <si>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</si>
  <si>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</si>
  <si>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</si>
  <si>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</si>
  <si>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</si>
  <si>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</si>
  <si>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</si>
  <si>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</si>
  <si>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</si>
  <si>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</si>
  <si>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</si>
  <si>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</si>
  <si>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</si>
  <si>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</si>
  <si>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</si>
  <si>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</si>
  <si>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</si>
  <si>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</si>
  <si>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</si>
  <si>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</si>
  <si>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</si>
  <si>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</si>
  <si>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</si>
  <si>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</si>
  <si>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</si>
  <si>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</si>
  <si>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</si>
  <si>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</si>
  <si>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</si>
  <si>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</si>
  <si>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</si>
  <si>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</si>
  <si>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</si>
  <si>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</si>
  <si>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</si>
  <si>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</si>
  <si>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</si>
  <si>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</si>
  <si>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</si>
  <si>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</si>
  <si>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</si>
  <si>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</si>
  <si>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</si>
  <si>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</si>
  <si>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</si>
  <si>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</si>
  <si>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</si>
  <si>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</si>
  <si>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</si>
  <si>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</si>
  <si>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</si>
  <si>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</si>
  <si>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</si>
  <si>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</si>
  <si>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</si>
  <si>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</si>
  <si>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</si>
  <si>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</si>
  <si>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</si>
  <si>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</si>
  <si>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</si>
  <si>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</si>
  <si>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</si>
  <si>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</si>
  <si>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</si>
  <si>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</si>
  <si>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</si>
  <si>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</si>
  <si>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</si>
  <si>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</si>
  <si>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</si>
  <si>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</si>
  <si>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</si>
  <si>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</si>
  <si>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</si>
  <si>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</si>
  <si>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</si>
  <si>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</si>
  <si>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</si>
  <si>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</si>
  <si>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</si>
  <si>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</si>
  <si>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</si>
  <si>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</si>
  <si>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</si>
  <si>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</si>
  <si>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</si>
  <si>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</si>
  <si>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</si>
  <si>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</si>
  <si>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</si>
  <si>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</si>
  <si>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</si>
  <si>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</si>
  <si>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</si>
  <si>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</si>
  <si>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</si>
  <si>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</si>
  <si>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</si>
  <si>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</si>
  <si>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</si>
  <si>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</si>
  <si>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</si>
  <si>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</si>
  <si>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</si>
  <si>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</si>
  <si>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</si>
  <si>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</si>
  <si>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</si>
  <si>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</si>
  <si>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</si>
  <si>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</si>
  <si>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</si>
  <si>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</si>
  <si>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</si>
  <si>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</si>
  <si>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</si>
  <si>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</si>
  <si>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</si>
  <si>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</si>
  <si>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</si>
  <si>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</si>
  <si>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</si>
  <si>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</si>
  <si>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</si>
  <si>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</si>
  <si>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</si>
  <si>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</si>
  <si>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</si>
  <si>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</si>
  <si>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</si>
  <si>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</si>
  <si>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</si>
  <si>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</si>
  <si>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</si>
  <si>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</si>
  <si>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</si>
  <si>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</si>
  <si>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</si>
  <si>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</si>
  <si>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</si>
  <si>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</si>
  <si>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</si>
  <si>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</si>
  <si>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</si>
  <si>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</si>
  <si>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</si>
  <si>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</si>
  <si>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</si>
  <si>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</si>
  <si>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</si>
  <si>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</si>
  <si>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</si>
  <si>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</si>
  <si>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</si>
  <si>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</si>
  <si>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</si>
  <si>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</si>
  <si>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</si>
  <si>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</si>
  <si>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</si>
  <si>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</si>
  <si>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</si>
  <si>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</si>
  <si>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</si>
  <si>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</si>
  <si>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</si>
  <si>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</si>
  <si>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</si>
  <si>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</si>
  <si>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</si>
  <si>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</si>
  <si>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</si>
  <si>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</si>
  <si>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</si>
  <si>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</si>
  <si>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</si>
  <si>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</si>
  <si>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</si>
  <si>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</si>
  <si>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</si>
  <si>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</si>
  <si>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</si>
  <si>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</si>
  <si>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</si>
  <si>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</si>
  <si>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</si>
  <si>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</si>
  <si>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</si>
  <si>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</si>
  <si>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</si>
  <si>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</si>
  <si>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</si>
  <si>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</si>
  <si>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</si>
  <si>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</si>
  <si>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</si>
  <si>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</si>
  <si>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</si>
  <si>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</si>
  <si>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</si>
  <si>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</si>
  <si>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</si>
  <si>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</si>
  <si>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</si>
  <si>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</si>
  <si>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</si>
  <si>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</si>
  <si>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</si>
  <si>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</si>
  <si>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</si>
  <si>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</si>
  <si>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</si>
  <si>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</si>
  <si>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</si>
  <si>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</si>
  <si>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</si>
  <si>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</si>
  <si>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</si>
  <si>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</si>
  <si>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</si>
  <si>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</si>
  <si>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</si>
  <si>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</si>
  <si>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</si>
  <si>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</si>
  <si>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</si>
  <si>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</si>
  <si>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</si>
  <si>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</si>
  <si>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</si>
  <si>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</si>
  <si>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</si>
  <si>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</si>
  <si>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</si>
  <si>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</si>
  <si>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</si>
  <si>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</si>
  <si>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</si>
  <si>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</si>
  <si>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</si>
  <si>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</si>
  <si>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</si>
  <si>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</si>
  <si>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</si>
  <si>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</si>
  <si>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</si>
  <si>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</si>
  <si>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</si>
  <si>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</si>
  <si>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</si>
  <si>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</si>
  <si>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</si>
  <si>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</si>
  <si>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</si>
  <si>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</si>
  <si>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</si>
  <si>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</si>
  <si>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</si>
  <si>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</si>
  <si>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</si>
  <si>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</si>
  <si>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</si>
  <si>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</si>
  <si>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</si>
  <si>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</si>
  <si>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</si>
  <si>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</si>
  <si>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</si>
  <si>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</si>
  <si>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</si>
  <si>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</si>
  <si>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</si>
  <si>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</si>
  <si>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</si>
  <si>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</si>
  <si>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</si>
  <si>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</si>
  <si>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</si>
  <si>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</si>
  <si>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</si>
  <si>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</si>
  <si>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</si>
  <si>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</si>
  <si>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</si>
  <si>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</si>
  <si>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</si>
  <si>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</si>
  <si>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</si>
  <si>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</si>
  <si>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</si>
  <si>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</si>
  <si>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</si>
  <si>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</si>
  <si>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</si>
  <si>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</si>
  <si>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</si>
  <si>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</si>
  <si>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</si>
  <si>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</si>
  <si>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</si>
  <si>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</si>
  <si>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</si>
  <si>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</si>
  <si>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</si>
  <si>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</si>
  <si>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</si>
  <si>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</si>
  <si>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</si>
  <si>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</si>
  <si>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</si>
  <si>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</si>
  <si>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</si>
  <si>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</si>
  <si>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</si>
  <si>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</si>
  <si>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</si>
  <si>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</si>
  <si>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</si>
  <si>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</si>
  <si>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</si>
  <si>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</si>
  <si>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</si>
  <si>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</si>
  <si>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</si>
  <si>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</si>
  <si>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</si>
  <si>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</si>
  <si>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</si>
  <si>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</si>
  <si>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</si>
  <si>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</si>
  <si>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</si>
  <si>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</si>
  <si>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</si>
  <si>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</si>
  <si>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</si>
  <si>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</si>
  <si>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</si>
  <si>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</si>
  <si>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</si>
  <si>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</si>
  <si>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</si>
  <si>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</si>
  <si>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</si>
  <si>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</si>
  <si>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</si>
  <si>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</si>
  <si>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</si>
  <si>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</si>
  <si>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</si>
  <si>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</si>
  <si>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</si>
  <si>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</si>
  <si>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</si>
  <si>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</si>
  <si>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</si>
  <si>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</si>
  <si>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</si>
  <si>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</si>
  <si>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</si>
  <si>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</si>
  <si>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</si>
  <si>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</si>
  <si>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</si>
  <si>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</si>
  <si>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</si>
  <si>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</si>
  <si>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</si>
  <si>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</si>
  <si>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</si>
  <si>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</si>
  <si>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</si>
  <si>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</si>
  <si>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</si>
  <si>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</si>
  <si>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</si>
  <si>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</si>
  <si>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</si>
  <si>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</si>
  <si>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</si>
  <si>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</si>
  <si>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</si>
  <si>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</si>
  <si>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</si>
  <si>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</si>
  <si>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</si>
  <si>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</si>
  <si>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</si>
  <si>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</si>
  <si>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</si>
  <si>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</si>
  <si>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</si>
  <si>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</si>
  <si>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</si>
  <si>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</si>
  <si>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</si>
  <si>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</si>
  <si>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</si>
  <si>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</si>
  <si>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</si>
  <si>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</si>
  <si>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</si>
  <si>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</si>
  <si>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</si>
  <si>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</si>
  <si>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</si>
  <si>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</si>
  <si>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</si>
  <si>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</si>
  <si>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</si>
  <si>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</si>
  <si>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</si>
  <si>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</si>
  <si>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</si>
  <si>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</si>
  <si>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</si>
  <si>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</si>
  <si>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</si>
  <si>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</si>
  <si>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</si>
  <si>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</si>
  <si>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</si>
  <si>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</si>
  <si>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</si>
  <si>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</si>
  <si>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</si>
  <si>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</si>
  <si>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</si>
  <si>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</si>
  <si>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</si>
  <si>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</si>
  <si>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</si>
  <si>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</si>
  <si>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</si>
  <si>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</si>
  <si>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</si>
  <si>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</si>
  <si>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</si>
  <si>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</si>
  <si>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</si>
  <si>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</si>
  <si>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</si>
  <si>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</si>
  <si>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</si>
  <si>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</si>
  <si>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</si>
  <si>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</si>
  <si>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</si>
  <si>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</si>
  <si>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</si>
  <si>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</si>
  <si>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</si>
  <si>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</si>
  <si>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</si>
  <si>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</si>
  <si>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</si>
  <si>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</si>
  <si>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</si>
  <si>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</si>
  <si>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</si>
  <si>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</si>
  <si>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</si>
  <si>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</si>
  <si>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</si>
  <si>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</si>
  <si>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</si>
  <si>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</si>
  <si>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</si>
  <si>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</si>
  <si>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</si>
  <si>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</si>
  <si>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</si>
  <si>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</si>
  <si>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</si>
  <si>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</si>
  <si>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</si>
  <si>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</si>
  <si>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</si>
  <si>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</si>
  <si>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</si>
  <si>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</si>
  <si>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</si>
  <si>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</si>
  <si>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</si>
  <si>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</si>
  <si>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</si>
  <si>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</si>
  <si>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</si>
  <si>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</si>
  <si>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</si>
  <si>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</si>
  <si>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</si>
  <si>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</si>
  <si>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</si>
  <si>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</si>
  <si>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</si>
  <si>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</si>
  <si>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</si>
  <si>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</si>
  <si>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</si>
  <si>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</si>
  <si>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</si>
  <si>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</si>
  <si>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</si>
  <si>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</si>
  <si>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</si>
  <si>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</si>
  <si>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</si>
  <si>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</si>
  <si>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</si>
  <si>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</si>
  <si>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</si>
  <si>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</si>
  <si>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</si>
  <si>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</si>
  <si>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</si>
  <si>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</si>
  <si>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</si>
  <si>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</si>
  <si>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</si>
  <si>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</si>
  <si>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</si>
  <si>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</si>
  <si>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</si>
  <si>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</si>
  <si>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</si>
  <si>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</si>
  <si>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</si>
  <si>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</si>
  <si>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</si>
  <si>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</si>
  <si>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</si>
  <si>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</si>
  <si>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</si>
  <si>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</si>
  <si>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</si>
  <si>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</si>
  <si>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</si>
  <si>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</si>
  <si>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</si>
  <si>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</si>
  <si>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</si>
  <si>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</si>
  <si>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</si>
  <si>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</si>
  <si>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</si>
  <si>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</si>
  <si>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</si>
  <si>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</si>
  <si>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</si>
  <si>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</si>
  <si>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</si>
  <si>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</si>
  <si>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</si>
  <si>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</si>
  <si>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</si>
  <si>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</si>
  <si>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</si>
  <si>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</si>
  <si>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</si>
  <si>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</si>
  <si>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</si>
  <si>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</si>
  <si>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</si>
  <si>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</si>
  <si>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</si>
  <si>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</si>
  <si>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</si>
  <si>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</si>
  <si>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</si>
  <si>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</si>
  <si>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</si>
  <si>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</si>
  <si>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</si>
  <si>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</si>
  <si>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</si>
  <si>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</si>
  <si>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</si>
  <si>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</si>
  <si>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</si>
  <si>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</si>
  <si>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</si>
  <si>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</si>
  <si>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</si>
  <si>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</si>
  <si>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</si>
  <si>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</si>
  <si>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</si>
  <si>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</si>
  <si>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</si>
  <si>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</si>
  <si>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</si>
  <si>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</si>
  <si>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</si>
  <si>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</si>
  <si>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</si>
  <si>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</si>
  <si>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</si>
  <si>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</si>
  <si>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</si>
  <si>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</si>
  <si>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</si>
  <si>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</si>
  <si>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</si>
  <si>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</si>
  <si>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</si>
  <si>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</si>
  <si>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</si>
  <si>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</si>
  <si>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</si>
  <si>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</si>
  <si>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</si>
  <si>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</si>
  <si>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</si>
  <si>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</si>
  <si>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</si>
  <si>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</si>
  <si>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</si>
  <si>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</si>
  <si>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</si>
  <si>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</si>
  <si>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</si>
  <si>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</si>
  <si>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</si>
  <si>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</si>
  <si>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</si>
  <si>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</si>
  <si>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</si>
  <si>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</si>
  <si>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</si>
  <si>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</si>
  <si>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</si>
  <si>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</si>
  <si>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</si>
  <si>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</si>
  <si>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</si>
  <si>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</si>
  <si>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</si>
  <si>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</si>
  <si>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</si>
  <si>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</si>
  <si>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</si>
  <si>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</si>
  <si>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</si>
  <si>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</si>
  <si>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</si>
  <si>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</si>
  <si>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</si>
  <si>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</si>
  <si>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</si>
  <si>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</si>
  <si>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</si>
  <si>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</si>
  <si>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</si>
  <si>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</si>
  <si>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</si>
  <si>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</si>
  <si>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</si>
  <si>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</si>
  <si>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</si>
  <si>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</si>
  <si>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</si>
  <si>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</si>
  <si>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</si>
  <si>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</si>
  <si>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</si>
  <si>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</si>
  <si>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</si>
  <si>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</si>
  <si>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</si>
  <si>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</si>
  <si>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</si>
  <si>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</si>
  <si>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</si>
  <si>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</si>
  <si>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</si>
  <si>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</si>
  <si>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</si>
  <si>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</si>
  <si>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</si>
  <si>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</si>
  <si>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</si>
  <si>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</si>
  <si>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</si>
  <si>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</si>
  <si>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</si>
  <si>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</si>
  <si>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</si>
  <si>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</si>
  <si>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</si>
  <si>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</si>
  <si>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</si>
  <si>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</si>
  <si>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</si>
  <si>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</si>
  <si>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</si>
  <si>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</si>
  <si>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</si>
  <si>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</si>
  <si>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</si>
  <si>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</si>
  <si>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</si>
  <si>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</si>
  <si>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</si>
  <si>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</si>
  <si>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</si>
  <si>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</si>
  <si>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</si>
  <si>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</si>
  <si>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</si>
  <si>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</si>
  <si>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</si>
  <si>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</si>
  <si>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</si>
  <si>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</si>
  <si>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</si>
  <si>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</si>
  <si>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</si>
  <si>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</si>
  <si>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</si>
  <si>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</si>
  <si>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</si>
  <si>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</si>
  <si>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</si>
  <si>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</si>
  <si>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</si>
  <si>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</si>
  <si>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</si>
  <si>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</si>
  <si>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</si>
  <si>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</si>
  <si>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</si>
  <si>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</si>
  <si>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</si>
  <si>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</si>
  <si>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</si>
  <si>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</si>
  <si>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</si>
  <si>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</si>
  <si>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</si>
  <si>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</si>
  <si>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</si>
  <si>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</si>
  <si>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</si>
  <si>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</si>
  <si>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</si>
  <si>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</si>
  <si>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</si>
  <si>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</si>
  <si>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</si>
  <si>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</si>
  <si>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</si>
  <si>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</si>
  <si>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</si>
  <si>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</si>
  <si>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</si>
  <si>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</si>
  <si>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</si>
  <si>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</si>
  <si>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</si>
  <si>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</si>
  <si>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</si>
  <si>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</si>
  <si>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</si>
  <si>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</si>
  <si>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</si>
  <si>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</si>
  <si>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</si>
  <si>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</si>
  <si>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</si>
  <si>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</si>
  <si>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</si>
  <si>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</si>
  <si>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</si>
  <si>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</si>
  <si>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</si>
  <si>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</si>
  <si>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</si>
  <si>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</si>
  <si>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</si>
  <si>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</si>
  <si>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</si>
  <si>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</si>
  <si>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</si>
  <si>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</si>
  <si>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</si>
  <si>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</si>
  <si>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</si>
  <si>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</si>
  <si>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</si>
  <si>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</si>
  <si>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</si>
  <si>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</si>
  <si>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</si>
  <si>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</si>
  <si>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</si>
  <si>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</si>
  <si>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</si>
  <si>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</si>
  <si>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</si>
  <si>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</si>
  <si>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</si>
  <si>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</si>
  <si>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</si>
  <si>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</si>
  <si>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</si>
  <si>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</si>
  <si>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</si>
  <si>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</si>
  <si>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</si>
  <si>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</si>
  <si>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</si>
  <si>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</si>
  <si>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</si>
  <si>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</si>
  <si>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</si>
  <si>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</si>
  <si>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</si>
  <si>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</si>
  <si>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</si>
  <si>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</si>
  <si>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</si>
  <si>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</si>
  <si>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</si>
  <si>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</si>
  <si>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</si>
  <si>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</si>
  <si>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</si>
  <si>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</si>
  <si>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</si>
  <si>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</si>
  <si>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</si>
  <si>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</si>
  <si>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</si>
  <si>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</si>
  <si>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</si>
  <si>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</si>
  <si>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</si>
  <si>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</si>
  <si>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</si>
  <si>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</si>
  <si>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</si>
  <si>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</si>
  <si>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</si>
  <si>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</si>
  <si>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</si>
  <si>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</si>
  <si>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</si>
  <si>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</si>
  <si>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</si>
  <si>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</si>
  <si>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</si>
  <si>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</si>
  <si>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</si>
  <si>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</si>
  <si>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</si>
  <si>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</si>
  <si>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</si>
  <si>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</si>
  <si>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</si>
  <si>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</si>
  <si>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</si>
  <si>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</si>
  <si>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</si>
  <si>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</si>
  <si>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</si>
  <si>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</si>
  <si>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</si>
  <si>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</si>
  <si>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</si>
  <si>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</si>
  <si>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</si>
  <si>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</si>
  <si>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</si>
  <si>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</si>
  <si>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</si>
  <si>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</si>
  <si>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</si>
  <si>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</si>
  <si>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</si>
  <si>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</si>
  <si>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</si>
  <si>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</si>
  <si>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</si>
  <si>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</si>
  <si>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</si>
  <si>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</si>
  <si>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</si>
  <si>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</si>
  <si>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</si>
  <si>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</si>
  <si>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</si>
  <si>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</si>
  <si>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</si>
  <si>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</si>
  <si>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</si>
  <si>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</si>
  <si>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</si>
  <si>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</si>
  <si>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</si>
  <si>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</si>
  <si>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</si>
  <si>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</si>
  <si>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</si>
  <si>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</si>
  <si>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</si>
  <si>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</si>
  <si>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</si>
  <si>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</si>
  <si>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</si>
  <si>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</si>
  <si>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</si>
  <si>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</si>
  <si>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</si>
  <si>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</si>
  <si>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</si>
  <si>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</si>
  <si>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</si>
  <si>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</si>
  <si>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</si>
  <si>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</si>
  <si>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</si>
  <si>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</si>
  <si>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</si>
  <si>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</si>
  <si>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</si>
  <si>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</si>
  <si>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</si>
  <si>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</si>
  <si>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</si>
  <si>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</si>
  <si>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</si>
  <si>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</si>
  <si>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</si>
  <si>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</si>
  <si>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</si>
  <si>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</si>
  <si>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</si>
  <si>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</si>
  <si>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</si>
  <si>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</si>
  <si>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</si>
  <si>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</si>
  <si>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</si>
  <si>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</si>
  <si>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</si>
  <si>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</si>
  <si>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</si>
  <si>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</si>
  <si>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</si>
  <si>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</si>
  <si>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</si>
  <si>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</si>
  <si>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</si>
  <si>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</si>
  <si>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</si>
  <si>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</si>
  <si>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</si>
  <si>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</si>
  <si>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</si>
  <si>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</si>
  <si>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</si>
  <si>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</si>
  <si>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</si>
  <si>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</si>
  <si>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</si>
  <si>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</si>
  <si>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</si>
  <si>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</si>
  <si>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</si>
  <si>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</si>
  <si>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</si>
  <si>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</si>
  <si>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</si>
  <si>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</si>
  <si>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</si>
  <si>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</si>
  <si>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</si>
  <si>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</si>
  <si>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</si>
  <si>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</si>
  <si>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</si>
  <si>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</si>
  <si>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</si>
  <si>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</si>
  <si>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</si>
  <si>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</si>
  <si>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</si>
  <si>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</si>
  <si>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</si>
  <si>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</si>
  <si>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</si>
  <si>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</si>
  <si>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</si>
  <si>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</si>
  <si>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</si>
  <si>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</si>
  <si>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</si>
  <si>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</si>
  <si>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</si>
  <si>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</si>
  <si>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</si>
  <si>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</si>
  <si>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</si>
  <si>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</si>
  <si>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</si>
  <si>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</si>
  <si>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</si>
  <si>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</si>
  <si>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</si>
  <si>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</si>
  <si>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</si>
  <si>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</si>
  <si>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</si>
  <si>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</si>
  <si>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</si>
  <si>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</si>
  <si>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</si>
  <si>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</si>
  <si>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</si>
  <si>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</si>
  <si>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</si>
  <si>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</si>
  <si>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</si>
  <si>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</si>
  <si>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</si>
  <si>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</si>
  <si>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</si>
  <si>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</si>
  <si>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</si>
  <si>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</si>
  <si>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</si>
  <si>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</si>
  <si>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</si>
  <si>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</si>
  <si>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</si>
  <si>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</si>
  <si>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</si>
  <si>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</si>
  <si>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</si>
  <si>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</si>
  <si>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</si>
  <si>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</si>
  <si>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</si>
  <si>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</si>
  <si>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</si>
  <si>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</si>
  <si>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</si>
  <si>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</si>
  <si>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</si>
  <si>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</si>
  <si>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</si>
  <si>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</si>
  <si>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</si>
  <si>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</si>
  <si>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</si>
  <si>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</si>
  <si>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</si>
  <si>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</si>
  <si>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</si>
  <si>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</si>
  <si>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</si>
  <si>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</si>
  <si>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</si>
  <si>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</si>
  <si>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</si>
  <si>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</si>
  <si>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</si>
  <si>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</si>
  <si>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</si>
  <si>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</si>
  <si>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</si>
  <si>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</si>
  <si>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</si>
  <si>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</si>
  <si>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</si>
  <si>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</si>
  <si>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</si>
  <si>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</si>
  <si>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</si>
  <si>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</si>
  <si>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</si>
  <si>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</si>
  <si>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</si>
  <si>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</si>
  <si>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</si>
  <si>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</si>
  <si>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</si>
  <si>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</si>
  <si>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</si>
  <si>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</si>
  <si>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</si>
  <si>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</si>
  <si>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</si>
  <si>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</si>
  <si>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</si>
  <si>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</si>
  <si>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</si>
  <si>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</si>
  <si>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</si>
  <si>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</si>
  <si>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</si>
  <si>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</si>
  <si>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</si>
  <si>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</si>
  <si>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</si>
  <si>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</si>
  <si>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</si>
  <si>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</si>
  <si>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</si>
  <si>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</si>
  <si>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</si>
  <si>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</si>
  <si>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</si>
  <si>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</si>
  <si>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</si>
  <si>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</si>
  <si>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</si>
  <si>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</si>
  <si>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</si>
  <si>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</si>
  <si>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</si>
  <si>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</si>
  <si>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</si>
  <si>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</si>
  <si>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</si>
  <si>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</si>
  <si>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</si>
  <si>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</si>
  <si>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</si>
  <si>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</si>
  <si>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</si>
  <si>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</si>
  <si>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</si>
  <si>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</si>
  <si>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</si>
  <si>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</si>
  <si>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</si>
  <si>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</si>
  <si>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</si>
  <si>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</si>
  <si>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</si>
  <si>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</si>
  <si>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</si>
  <si>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</si>
  <si>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</si>
  <si>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</si>
  <si>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</si>
  <si>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</si>
  <si>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</si>
  <si>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</si>
  <si>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</si>
  <si>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</si>
  <si>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</si>
  <si>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</si>
  <si>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</si>
  <si>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</si>
  <si>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</si>
  <si>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</si>
  <si>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</si>
  <si>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</si>
  <si>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</si>
  <si>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</si>
  <si>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</si>
  <si>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</si>
  <si>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</si>
  <si>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</si>
  <si>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</si>
  <si>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</si>
  <si>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</si>
  <si>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</si>
  <si>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</si>
  <si>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</si>
  <si>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</si>
  <si>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</si>
  <si>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</si>
  <si>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</si>
  <si>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</si>
  <si>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</si>
  <si>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</si>
  <si>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</si>
  <si>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</si>
  <si>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</si>
  <si>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</si>
  <si>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</si>
  <si>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</si>
  <si>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</si>
  <si>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</si>
  <si>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</si>
  <si>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</si>
  <si>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</si>
  <si>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</si>
  <si>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</si>
  <si>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</si>
  <si>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</si>
  <si>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</si>
  <si>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</si>
  <si>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</si>
  <si>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</si>
  <si>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</si>
  <si>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</si>
  <si>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</si>
  <si>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</si>
  <si>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</si>
  <si>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</si>
  <si>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</si>
  <si>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</si>
  <si>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</si>
  <si>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</si>
  <si>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</si>
  <si>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</si>
  <si>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</si>
  <si>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</si>
  <si>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</si>
  <si>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</si>
  <si>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</si>
  <si>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</si>
  <si>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</si>
  <si>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</si>
  <si>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</si>
  <si>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</si>
  <si>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</si>
  <si>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</si>
  <si>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</si>
  <si>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</si>
  <si>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</si>
  <si>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</si>
  <si>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</si>
  <si>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</si>
  <si>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</si>
  <si>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</si>
  <si>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</si>
  <si>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</si>
  <si>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</si>
  <si>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</si>
  <si>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</si>
  <si>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</si>
  <si>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</si>
  <si>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</si>
  <si>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</si>
  <si>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</si>
  <si>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</si>
  <si>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</si>
  <si>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</si>
  <si>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</si>
  <si>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</si>
  <si>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</si>
  <si>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</si>
  <si>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</si>
  <si>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</si>
  <si>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</si>
  <si>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</si>
  <si>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</si>
  <si>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</si>
  <si>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</si>
  <si>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</si>
  <si>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</si>
  <si>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</si>
  <si>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</si>
  <si>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</si>
  <si>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</si>
  <si>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</si>
  <si>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</si>
  <si>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</si>
  <si>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</si>
  <si>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</si>
  <si>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</si>
  <si>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</si>
  <si>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</si>
  <si>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</si>
  <si>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</si>
  <si>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</si>
  <si>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</si>
  <si>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</si>
  <si>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</si>
  <si>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</si>
  <si>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</si>
  <si>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</si>
  <si>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</si>
  <si>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</si>
  <si>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</si>
  <si>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</si>
  <si>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</si>
  <si>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</si>
  <si>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</si>
  <si>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</si>
  <si>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</si>
  <si>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</si>
  <si>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</si>
  <si>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</si>
  <si>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</si>
  <si>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</si>
  <si>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</si>
  <si>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</si>
  <si>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</si>
  <si>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</si>
  <si>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</si>
  <si>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</si>
  <si>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</si>
  <si>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</si>
  <si>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</si>
  <si>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</si>
  <si>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</si>
  <si>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</si>
  <si>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</si>
  <si>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</si>
  <si>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</si>
  <si>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</si>
  <si>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</si>
  <si>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</si>
  <si>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</si>
  <si>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</si>
  <si>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</si>
  <si>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</si>
  <si>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</si>
  <si>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</si>
  <si>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</si>
  <si>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</si>
  <si>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</si>
  <si>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</si>
  <si>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</si>
  <si>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</si>
  <si>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</si>
  <si>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</si>
  <si>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</si>
  <si>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</si>
  <si>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</si>
  <si>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</si>
  <si>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</si>
  <si>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</si>
  <si>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</si>
  <si>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</si>
  <si>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</si>
  <si>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</si>
  <si>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</si>
  <si>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</si>
  <si>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</si>
  <si>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</si>
  <si>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</si>
  <si>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</si>
  <si>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</si>
  <si>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</si>
  <si>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</si>
  <si>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</si>
  <si>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</si>
  <si>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</si>
  <si>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</si>
  <si>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</si>
  <si>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</si>
  <si>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</si>
  <si>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</si>
  <si>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</si>
  <si>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</si>
  <si>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</si>
  <si>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</si>
  <si>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</si>
  <si>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</si>
  <si>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</si>
  <si>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</si>
  <si>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</si>
  <si>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</si>
  <si>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</si>
  <si>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</si>
  <si>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</si>
  <si>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</si>
  <si>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</si>
  <si>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</si>
  <si>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</si>
  <si>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</si>
  <si>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</si>
  <si>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</si>
  <si>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</si>
  <si>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</si>
  <si>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</si>
  <si>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</si>
  <si>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</si>
  <si>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</si>
  <si>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</si>
  <si>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</si>
  <si>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</si>
  <si>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</si>
  <si>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</si>
  <si>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</si>
  <si>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</si>
  <si>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</si>
  <si>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</si>
  <si>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</si>
  <si>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</si>
  <si>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</si>
  <si>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</si>
  <si>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</si>
  <si>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</si>
  <si>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</si>
  <si>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</si>
  <si>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</si>
  <si>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</si>
  <si>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</si>
  <si>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</si>
  <si>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</si>
  <si>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</si>
  <si>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</si>
  <si>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</si>
  <si>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</si>
  <si>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</si>
  <si>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</si>
  <si>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</si>
  <si>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</si>
  <si>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</si>
  <si>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</si>
  <si>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</si>
  <si>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</si>
  <si>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</si>
  <si>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</si>
  <si>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</si>
  <si>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</si>
  <si>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</si>
  <si>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</si>
  <si>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</si>
  <si>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</si>
  <si>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</si>
  <si>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</si>
  <si>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</si>
  <si>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</si>
  <si>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</si>
  <si>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</si>
  <si>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</si>
  <si>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</si>
  <si>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</si>
  <si>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</si>
  <si>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</si>
  <si>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</si>
  <si>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</si>
  <si>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</si>
  <si>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</si>
  <si>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</si>
  <si>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</si>
  <si>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</si>
  <si>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</si>
  <si>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</si>
  <si>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</si>
  <si>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</si>
  <si>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</si>
  <si>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</si>
  <si>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</si>
  <si>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</si>
  <si>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</si>
  <si>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</si>
  <si>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</si>
  <si>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</si>
  <si>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</si>
  <si>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</si>
  <si>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</si>
  <si>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</si>
  <si>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</si>
  <si>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</si>
  <si>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</si>
  <si>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</si>
  <si>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</si>
  <si>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</si>
  <si>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</si>
  <si>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</si>
  <si>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</si>
  <si>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</si>
  <si>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</si>
  <si>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</si>
  <si>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</si>
  <si>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</si>
  <si>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</si>
  <si>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</si>
  <si>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</si>
  <si>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</si>
  <si>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</si>
  <si>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</si>
  <si>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</si>
  <si>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</si>
  <si>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</si>
  <si>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</si>
  <si>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</si>
  <si>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</si>
  <si>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</si>
  <si>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</si>
  <si>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</si>
  <si>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</si>
  <si>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</si>
  <si>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</si>
  <si>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</si>
  <si>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</si>
  <si>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</si>
  <si>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</si>
  <si>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</si>
  <si>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</si>
  <si>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</si>
  <si>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</si>
  <si>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</si>
  <si>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</si>
  <si>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</si>
  <si>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</si>
  <si>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</si>
  <si>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</si>
  <si>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</si>
  <si>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</si>
  <si>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</si>
  <si>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</si>
  <si>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</si>
  <si>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</si>
  <si>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</si>
  <si>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</si>
  <si>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</si>
  <si>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</si>
  <si>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</si>
  <si>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</si>
  <si>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</si>
  <si>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</si>
  <si>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</si>
  <si>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</si>
  <si>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</si>
  <si>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</si>
  <si>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</si>
  <si>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</si>
  <si>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</si>
  <si>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</si>
  <si>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</si>
  <si>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</si>
  <si>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</si>
  <si>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</si>
  <si>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</si>
  <si>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</si>
  <si>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</si>
  <si>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</si>
  <si>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</si>
  <si>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</si>
  <si>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</si>
  <si>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</si>
  <si>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</si>
  <si>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</si>
  <si>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</si>
  <si>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</si>
  <si>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</si>
  <si>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</si>
  <si>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</si>
  <si>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</si>
  <si>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</si>
  <si>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</si>
  <si>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</si>
  <si>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</si>
  <si>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</si>
  <si>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</si>
  <si>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</si>
  <si>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</si>
  <si>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</si>
  <si>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</si>
  <si>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</si>
  <si>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</si>
  <si>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</si>
  <si>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</si>
  <si>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</si>
  <si>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</si>
  <si>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</si>
  <si>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</si>
  <si>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</si>
  <si>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</si>
  <si>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</si>
  <si>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</si>
  <si>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</si>
  <si>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</si>
  <si>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</si>
  <si>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</si>
  <si>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</si>
  <si>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</si>
  <si>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</si>
  <si>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</si>
  <si>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</si>
  <si>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</si>
  <si>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</si>
  <si>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</si>
  <si>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</si>
  <si>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</si>
  <si>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</si>
  <si>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</si>
  <si>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</si>
  <si>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</si>
  <si>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</si>
  <si>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</si>
  <si>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</si>
  <si>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</si>
  <si>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</si>
  <si>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</si>
  <si>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</si>
  <si>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</si>
  <si>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</si>
  <si>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</si>
  <si>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</si>
  <si>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</si>
  <si>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</si>
  <si>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</si>
  <si>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</si>
  <si>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</si>
  <si>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</si>
  <si>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</si>
  <si>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</si>
  <si>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</si>
  <si>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</si>
  <si>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</si>
  <si>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</si>
  <si>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</si>
  <si>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</si>
  <si>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</si>
  <si>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</si>
  <si>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</si>
  <si>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</si>
  <si>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</si>
  <si>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</si>
  <si>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</si>
  <si>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</si>
  <si>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</si>
  <si>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</si>
  <si>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</si>
  <si>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</si>
  <si>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</si>
  <si>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</si>
  <si>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</si>
  <si>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</si>
  <si>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</si>
  <si>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</si>
  <si>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</si>
  <si>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</si>
  <si>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</si>
  <si>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</si>
  <si>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</si>
  <si>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</si>
  <si>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</si>
  <si>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</si>
  <si>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</si>
  <si>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</si>
  <si>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</si>
  <si>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</si>
  <si>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</si>
  <si>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</si>
  <si>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</si>
  <si>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</si>
  <si>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</si>
  <si>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</si>
  <si>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</si>
  <si>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</si>
  <si>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</si>
  <si>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</si>
  <si>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</si>
  <si>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</si>
  <si>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</si>
  <si>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</si>
  <si>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</si>
  <si>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</si>
  <si>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</si>
  <si>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</si>
  <si>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</si>
  <si>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</si>
  <si>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</si>
  <si>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</si>
  <si>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</si>
  <si>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</si>
  <si>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</si>
  <si>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</si>
  <si>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</si>
  <si>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</si>
  <si>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</si>
  <si>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</si>
  <si>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</si>
  <si>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</si>
  <si>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</si>
  <si>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</si>
  <si>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</si>
  <si>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</si>
  <si>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</si>
  <si>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</si>
  <si>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</si>
  <si>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</si>
  <si>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</si>
  <si>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</si>
  <si>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</si>
  <si>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</si>
  <si>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</si>
  <si>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</si>
  <si>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</si>
  <si>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</si>
  <si>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</si>
  <si>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</si>
  <si>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</si>
  <si>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</si>
  <si>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</si>
  <si>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</si>
  <si>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</si>
  <si>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</si>
  <si>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</si>
  <si>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</si>
  <si>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</si>
  <si>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</si>
  <si>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</si>
  <si>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</si>
  <si>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</si>
  <si>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</si>
  <si>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</si>
  <si>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</si>
  <si>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</si>
  <si>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</si>
  <si>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</si>
  <si>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</si>
  <si>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</si>
  <si>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</si>
  <si>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</si>
  <si>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</si>
  <si>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</si>
  <si>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</si>
  <si>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</si>
  <si>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</si>
  <si>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</si>
  <si>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</si>
  <si>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</si>
  <si>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</si>
  <si>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</si>
  <si>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</si>
  <si>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</si>
  <si>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</si>
  <si>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</si>
  <si>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</si>
  <si>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</si>
  <si>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</si>
  <si>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</si>
  <si>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</si>
  <si>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</si>
  <si>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</si>
  <si>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</si>
  <si>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</si>
  <si>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</si>
  <si>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</si>
  <si>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</si>
  <si>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</si>
  <si>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</si>
  <si>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</si>
  <si>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</si>
  <si>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</si>
  <si>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</si>
  <si>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</si>
  <si>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</si>
  <si>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</si>
  <si>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</si>
  <si>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</si>
  <si>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</si>
  <si>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</si>
  <si>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</si>
  <si>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</si>
  <si>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</si>
  <si>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</si>
  <si>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</si>
  <si>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</si>
  <si>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</si>
  <si>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</si>
  <si>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</si>
  <si>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</si>
  <si>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</si>
  <si>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</si>
  <si>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</si>
  <si>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</si>
  <si>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</si>
  <si>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</si>
  <si>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</si>
  <si>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</si>
  <si>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</si>
  <si>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</si>
  <si>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</si>
  <si>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</si>
  <si>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</si>
  <si>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</si>
  <si>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</si>
  <si>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</si>
  <si>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</si>
  <si>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</si>
  <si>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</si>
  <si>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</si>
  <si>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</si>
  <si>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</si>
  <si>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</si>
  <si>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</si>
  <si>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</si>
  <si>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</si>
  <si>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</si>
  <si>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</si>
  <si>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</si>
  <si>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</si>
  <si>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</si>
  <si>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</si>
  <si>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</si>
  <si>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</si>
  <si>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</si>
  <si>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</si>
  <si>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</si>
  <si>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</si>
  <si>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</si>
  <si>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</si>
  <si>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</si>
  <si>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</si>
  <si>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</si>
  <si>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</si>
  <si>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</si>
  <si>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</si>
  <si>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</si>
  <si>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</si>
  <si>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</si>
  <si>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</si>
  <si>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</si>
  <si>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</si>
  <si>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</si>
  <si>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</si>
  <si>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</si>
  <si>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</si>
  <si>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</si>
  <si>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</si>
  <si>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</si>
  <si>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</si>
  <si>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</si>
  <si>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</si>
  <si>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</si>
  <si>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</si>
  <si>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</si>
  <si>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</si>
  <si>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</si>
  <si>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</si>
  <si>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</si>
  <si>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</si>
  <si>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</si>
  <si>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</si>
  <si>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</si>
  <si>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</si>
  <si>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</si>
  <si>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</si>
  <si>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</si>
  <si>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</si>
  <si>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</si>
  <si>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</si>
  <si>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</si>
  <si>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</si>
  <si>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</si>
  <si>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</si>
  <si>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</si>
  <si>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</si>
  <si>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</si>
  <si>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</si>
  <si>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</si>
  <si>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</si>
  <si>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</si>
  <si>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</si>
  <si>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</si>
  <si>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</si>
  <si>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</si>
  <si>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</si>
  <si>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</si>
  <si>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</si>
  <si>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</si>
  <si>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</si>
  <si>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</si>
  <si>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</si>
  <si>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</si>
  <si>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</si>
  <si>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</si>
  <si>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</si>
  <si>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</si>
  <si>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</si>
  <si>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</si>
  <si>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</si>
  <si>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</si>
  <si>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</si>
  <si>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</si>
  <si>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</si>
  <si>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</si>
  <si>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</si>
  <si>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</si>
  <si>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</si>
  <si>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</si>
  <si>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</si>
  <si>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</si>
  <si>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</si>
  <si>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</si>
  <si>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</si>
  <si>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</si>
  <si>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</si>
  <si>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</si>
  <si>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</si>
  <si>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</si>
  <si>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</si>
  <si>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</si>
  <si>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</si>
  <si>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</si>
  <si>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</si>
  <si>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</si>
  <si>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</si>
  <si>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</si>
  <si>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</si>
  <si>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</si>
  <si>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</si>
  <si>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</si>
  <si>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</si>
  <si>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</si>
  <si>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</si>
  <si>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</si>
  <si>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</si>
  <si>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</si>
  <si>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</si>
  <si>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</si>
  <si>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</si>
  <si>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</si>
  <si>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</si>
  <si>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</si>
  <si>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</si>
  <si>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</si>
  <si>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</si>
  <si>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</si>
  <si>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</si>
  <si>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</si>
  <si>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</si>
  <si>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</si>
  <si>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</si>
  <si>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</si>
  <si>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</si>
  <si>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</si>
  <si>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</si>
  <si>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</si>
  <si>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</si>
  <si>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</si>
  <si>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</si>
  <si>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</si>
  <si>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</si>
  <si>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</si>
  <si>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</si>
  <si>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</si>
  <si>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</si>
  <si>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</si>
  <si>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</si>
  <si>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</si>
  <si>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</si>
  <si>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</si>
  <si>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</si>
  <si>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</si>
  <si>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</si>
  <si>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</si>
  <si>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</si>
  <si>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</si>
  <si>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</si>
  <si>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</si>
  <si>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</si>
  <si>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</si>
  <si>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</si>
  <si>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</si>
  <si>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</si>
  <si>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</si>
  <si>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</si>
  <si>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</si>
  <si>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</si>
  <si>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</si>
  <si>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</si>
  <si>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</si>
  <si>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</si>
  <si>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</si>
  <si>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</si>
  <si>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</si>
  <si>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</si>
  <si>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</si>
  <si>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</si>
  <si>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</si>
  <si>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</si>
  <si>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</si>
  <si>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</si>
  <si>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</si>
  <si>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</si>
  <si>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</si>
  <si>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</si>
  <si>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</si>
  <si>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</si>
  <si>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</si>
  <si>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</si>
  <si>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</si>
  <si>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</si>
  <si>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</si>
  <si>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</si>
  <si>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</si>
  <si>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</si>
  <si>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</si>
  <si>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</si>
  <si>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</si>
  <si>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</si>
  <si>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</si>
  <si>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</si>
  <si>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</si>
  <si>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</si>
  <si>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</si>
  <si>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</si>
  <si>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</si>
  <si>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</si>
  <si>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</si>
  <si>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</si>
  <si>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</si>
  <si>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</si>
  <si>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</si>
  <si>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</si>
  <si>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</si>
  <si>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</si>
  <si>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</si>
  <si>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</si>
  <si>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</si>
  <si>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</si>
  <si>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</si>
  <si>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</si>
  <si>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</si>
  <si>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</si>
  <si>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</si>
  <si>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</si>
  <si>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</si>
  <si>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</si>
  <si>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</si>
  <si>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</si>
  <si>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</si>
  <si>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</si>
  <si>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</si>
  <si>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</si>
  <si>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</si>
  <si>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</si>
  <si>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</si>
  <si>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</si>
  <si>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</si>
  <si>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</si>
  <si>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</si>
  <si>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</si>
  <si>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</si>
  <si>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</si>
  <si>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</si>
  <si>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</si>
  <si>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</si>
  <si>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</si>
  <si>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</si>
  <si>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</si>
  <si>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</si>
  <si>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</si>
  <si>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</si>
  <si>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</si>
  <si>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</si>
  <si>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</si>
  <si>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</si>
  <si>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</si>
  <si>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</si>
  <si>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</si>
  <si>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</si>
  <si>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</si>
  <si>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</si>
  <si>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</si>
  <si>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</si>
  <si>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</si>
  <si>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</si>
  <si>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</si>
  <si>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</si>
  <si>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</si>
  <si>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</si>
  <si>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</si>
  <si>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</si>
  <si>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</si>
  <si>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</si>
  <si>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</si>
  <si>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</si>
  <si>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</si>
  <si>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</si>
  <si>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</si>
  <si>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</si>
  <si>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</si>
  <si>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</si>
  <si>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</si>
  <si>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</si>
  <si>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</si>
  <si>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</si>
  <si>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</si>
  <si>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</si>
  <si>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</si>
  <si>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</si>
  <si>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</si>
  <si>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</si>
  <si>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</si>
  <si>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</si>
  <si>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</si>
  <si>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</si>
  <si>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</si>
  <si>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</si>
  <si>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</si>
  <si>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</si>
  <si>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</si>
  <si>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</si>
  <si>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</si>
  <si>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</si>
  <si>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</si>
  <si>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</si>
  <si>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</si>
  <si>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</si>
  <si>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</si>
  <si>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</si>
  <si>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</si>
  <si>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</si>
  <si>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</si>
  <si>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</si>
  <si>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</si>
  <si>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</si>
  <si>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</si>
  <si>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</si>
  <si>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</si>
  <si>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</si>
  <si>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</si>
  <si>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</si>
  <si>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</si>
  <si>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</si>
  <si>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</si>
  <si>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</si>
  <si>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</si>
  <si>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</si>
  <si>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</si>
  <si>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</si>
  <si>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</si>
  <si>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</si>
  <si>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</si>
  <si>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</si>
  <si>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</si>
  <si>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</si>
  <si>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</si>
  <si>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</si>
  <si>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</si>
  <si>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</si>
  <si>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</si>
  <si>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</si>
  <si>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</si>
  <si>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</si>
  <si>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</si>
  <si>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</si>
  <si>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</si>
  <si>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</si>
  <si>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</si>
  <si>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</si>
  <si>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</si>
  <si>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</si>
  <si>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</si>
  <si>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</si>
  <si>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</si>
  <si>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</si>
  <si>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</si>
  <si>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</si>
  <si>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</si>
  <si>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</si>
  <si>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</si>
  <si>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</si>
  <si>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</si>
  <si>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</si>
  <si>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</si>
  <si>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</si>
  <si>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</si>
  <si>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</si>
  <si>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</si>
  <si>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</si>
  <si>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</si>
  <si>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</si>
  <si>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</si>
  <si>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</si>
  <si>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</si>
  <si>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</si>
  <si>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</si>
  <si>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</si>
  <si>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</si>
  <si>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</si>
  <si>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</si>
  <si>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</si>
  <si>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</si>
  <si>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</si>
  <si>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</si>
  <si>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</si>
  <si>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</si>
  <si>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</si>
  <si>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</si>
  <si>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</si>
  <si>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</si>
  <si>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</si>
  <si>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</si>
  <si>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</si>
  <si>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</si>
  <si>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</si>
  <si>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</si>
  <si>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</si>
  <si>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</si>
  <si>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</si>
  <si>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</si>
  <si>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</si>
  <si>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</si>
  <si>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</si>
  <si>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</si>
  <si>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</si>
  <si>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</si>
  <si>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</si>
  <si>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</si>
  <si>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</si>
  <si>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</si>
  <si>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</si>
  <si>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</si>
  <si>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</si>
  <si>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</si>
  <si>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</si>
  <si>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</si>
  <si>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</si>
  <si>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</si>
  <si>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</si>
  <si>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</si>
  <si>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</si>
  <si>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</si>
  <si>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</si>
  <si>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</si>
  <si>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</si>
  <si>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</si>
  <si>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</si>
  <si>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</si>
  <si>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</si>
  <si>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</si>
  <si>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</si>
  <si>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</si>
  <si>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</si>
  <si>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</si>
  <si>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</si>
  <si>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</si>
  <si>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</si>
  <si>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</si>
  <si>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</si>
  <si>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</si>
  <si>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</si>
  <si>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</si>
  <si>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</si>
  <si>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</si>
  <si>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</si>
  <si>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</si>
  <si>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</si>
  <si>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</si>
  <si>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</si>
  <si>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</si>
  <si>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</si>
  <si>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</si>
  <si>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</si>
  <si>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</si>
  <si>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</si>
  <si>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</si>
  <si>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</si>
  <si>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</si>
  <si>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</si>
  <si>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</si>
  <si>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</si>
  <si>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</si>
  <si>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</si>
  <si>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</si>
  <si>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</si>
  <si>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</si>
  <si>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</si>
  <si>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</si>
  <si>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</si>
  <si>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</si>
  <si>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</si>
  <si>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</si>
  <si>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</si>
  <si>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</si>
  <si>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</si>
  <si>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</si>
  <si>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</si>
  <si>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</si>
  <si>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</si>
  <si>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</si>
  <si>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</si>
  <si>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</si>
  <si>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</si>
  <si>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</si>
  <si>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</si>
  <si>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</si>
  <si>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</si>
  <si>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</si>
  <si>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</si>
  <si>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</si>
  <si>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</si>
  <si>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</si>
  <si>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</si>
  <si>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</si>
  <si>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</si>
  <si>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</si>
  <si>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</si>
  <si>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</si>
  <si>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</si>
  <si>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</si>
  <si>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</si>
  <si>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</si>
  <si>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</si>
  <si>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</si>
  <si>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</si>
  <si>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</si>
  <si>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</si>
  <si>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</si>
  <si>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</si>
  <si>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</si>
  <si>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</si>
  <si>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</si>
  <si>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</si>
  <si>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</si>
  <si>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</si>
  <si>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</si>
  <si>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</si>
  <si>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</si>
  <si>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</si>
  <si>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</si>
  <si>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</si>
  <si>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</si>
  <si>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</si>
  <si>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</si>
  <si>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</si>
  <si>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</si>
  <si>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</si>
  <si>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</si>
  <si>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</si>
  <si>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</si>
  <si>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</si>
  <si>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</si>
  <si>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</si>
  <si>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</si>
  <si>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</si>
  <si>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</si>
  <si>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</si>
  <si>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</si>
  <si>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</si>
  <si>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</si>
  <si>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</si>
  <si>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</si>
  <si>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</si>
  <si>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</si>
  <si>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</si>
  <si>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</si>
  <si>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</si>
  <si>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</si>
  <si>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</si>
  <si>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</si>
  <si>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</si>
  <si>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</si>
  <si>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</si>
  <si>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</si>
  <si>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</si>
  <si>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</si>
  <si>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</si>
  <si>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</si>
  <si>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</si>
  <si>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</si>
  <si>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</si>
  <si>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</si>
  <si>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</si>
  <si>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</si>
  <si>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</si>
  <si>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</si>
  <si>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</si>
  <si>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</si>
  <si>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</si>
  <si>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</si>
  <si>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</si>
  <si>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</si>
  <si>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</si>
  <si>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</si>
  <si>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</si>
  <si>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</si>
  <si>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</si>
  <si>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</si>
  <si>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</si>
  <si>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</si>
  <si>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</si>
  <si>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</si>
  <si>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</si>
  <si>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</si>
  <si>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</si>
  <si>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</si>
  <si>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</si>
  <si>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</si>
  <si>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</si>
  <si>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</si>
  <si>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</si>
  <si>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</si>
  <si>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</si>
  <si>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</si>
  <si>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</si>
  <si>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</si>
  <si>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</si>
  <si>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</si>
  <si>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</si>
  <si>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</si>
  <si>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</si>
  <si>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</si>
  <si>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</si>
  <si>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</si>
  <si>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</si>
  <si>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</si>
  <si>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</si>
  <si>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</si>
  <si>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</si>
  <si>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</si>
  <si>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</si>
  <si>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</si>
  <si>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</si>
  <si>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</si>
  <si>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</si>
  <si>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</si>
  <si>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</si>
  <si>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</si>
  <si>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</si>
  <si>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</si>
  <si>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</si>
  <si>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</si>
  <si>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</si>
  <si>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</si>
  <si>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</si>
  <si>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</si>
  <si>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</si>
  <si>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</si>
  <si>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</si>
  <si>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</si>
  <si>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</si>
  <si>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</si>
  <si>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</si>
  <si>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</si>
  <si>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</si>
  <si>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</si>
  <si>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</si>
  <si>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</si>
  <si>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</si>
  <si>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</si>
  <si>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</si>
  <si>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</si>
  <si>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</si>
  <si>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</si>
  <si>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</si>
  <si>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</si>
  <si>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</si>
  <si>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</si>
  <si>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</si>
  <si>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</si>
  <si>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</si>
  <si>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</si>
  <si>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</si>
  <si>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</si>
  <si>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</si>
  <si>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</si>
  <si>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</si>
  <si>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</si>
  <si>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</si>
  <si>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</si>
  <si>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</si>
  <si>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</si>
  <si>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</si>
  <si>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</si>
  <si>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</si>
  <si>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</si>
  <si>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</si>
  <si>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</si>
  <si>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</si>
  <si>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</si>
  <si>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</si>
  <si>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</si>
  <si>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</si>
  <si>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</si>
  <si>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</si>
  <si>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</si>
  <si>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</si>
  <si>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</si>
  <si>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</si>
  <si>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</si>
  <si>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</si>
  <si>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</si>
  <si>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</si>
  <si>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</si>
  <si>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</si>
  <si>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</si>
  <si>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</si>
  <si>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</si>
  <si>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</si>
  <si>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</si>
  <si>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</si>
  <si>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</si>
  <si>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</si>
  <si>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</si>
  <si>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</si>
  <si>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</si>
  <si>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</si>
  <si>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</si>
  <si>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</si>
  <si>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</si>
  <si>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</si>
  <si>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</si>
  <si>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</si>
  <si>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</si>
  <si>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</si>
  <si>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</si>
  <si>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</si>
  <si>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</si>
  <si>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</si>
  <si>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</si>
  <si>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</si>
  <si>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</si>
  <si>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</si>
  <si>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</si>
  <si>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</si>
  <si>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</si>
  <si>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</si>
  <si>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</si>
  <si>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</si>
  <si>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</si>
  <si>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</si>
  <si>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</si>
  <si>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</si>
  <si>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</si>
  <si>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</si>
  <si>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</si>
  <si>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</si>
  <si>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</si>
  <si>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</si>
  <si>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</si>
  <si>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</si>
  <si>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</si>
  <si>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</si>
  <si>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</si>
  <si>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</si>
  <si>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</si>
  <si>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</si>
  <si>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</si>
  <si>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</si>
  <si>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</si>
  <si>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</si>
  <si>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</si>
  <si>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</si>
  <si>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</si>
  <si>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</si>
  <si>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</si>
  <si>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</si>
  <si>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</si>
  <si>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</si>
  <si>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</si>
  <si>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</si>
  <si>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</si>
  <si>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</si>
  <si>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</si>
  <si>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</si>
  <si>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</si>
  <si>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</si>
  <si>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</si>
  <si>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</si>
  <si>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</si>
  <si>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</si>
  <si>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</si>
  <si>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</si>
  <si>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</si>
  <si>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</si>
  <si>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</si>
  <si>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</si>
  <si>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</si>
  <si>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</si>
  <si>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</si>
  <si>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</si>
  <si>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</si>
  <si>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</si>
  <si>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</si>
  <si>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</si>
  <si>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</si>
  <si>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</si>
  <si>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</si>
  <si>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</si>
  <si>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</si>
  <si>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</si>
  <si>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</si>
  <si>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</si>
  <si>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</si>
  <si>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</si>
  <si>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</si>
  <si>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</si>
  <si>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</si>
  <si>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</si>
  <si>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</si>
  <si>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</si>
  <si>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</si>
  <si>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</si>
  <si>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</si>
  <si>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</si>
  <si>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</si>
  <si>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</si>
  <si>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</si>
  <si>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</si>
  <si>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</si>
  <si>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</si>
  <si>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</si>
  <si>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</si>
  <si>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</si>
  <si>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</si>
  <si>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</si>
  <si>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</si>
  <si>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</si>
  <si>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</si>
  <si>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</si>
  <si>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</si>
  <si>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</si>
  <si>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</si>
  <si>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</si>
  <si>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</si>
  <si>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</si>
  <si>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</si>
  <si>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</si>
  <si>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</si>
  <si>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</si>
  <si>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</si>
  <si>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</si>
  <si>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</si>
  <si>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</si>
  <si>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</si>
  <si>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</si>
  <si>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</si>
  <si>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</si>
  <si>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</si>
  <si>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</si>
  <si>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</si>
  <si>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</si>
  <si>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</si>
  <si>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</si>
  <si>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</si>
  <si>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</si>
  <si>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</si>
  <si>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</si>
  <si>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</si>
  <si>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</si>
  <si>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</si>
  <si>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</si>
  <si>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</si>
  <si>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</si>
  <si>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</si>
  <si>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</si>
  <si>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</si>
  <si>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</si>
  <si>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</si>
  <si>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</si>
  <si>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</si>
  <si>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</si>
  <si>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</si>
  <si>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</si>
  <si>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</si>
  <si>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</si>
  <si>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</si>
  <si>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</si>
  <si>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</si>
  <si>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</si>
  <si>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</si>
  <si>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</si>
  <si>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</si>
  <si>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</si>
  <si>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</si>
  <si>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</si>
  <si>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</si>
  <si>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</si>
  <si>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</si>
  <si>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</si>
  <si>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</si>
  <si>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</si>
  <si>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</si>
  <si>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</si>
  <si>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</si>
  <si>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</si>
  <si>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</si>
  <si>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</si>
  <si>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</si>
  <si>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</si>
  <si>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</si>
  <si>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</si>
  <si>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</si>
  <si>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</si>
  <si>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</si>
  <si>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</si>
  <si>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</si>
  <si>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</si>
  <si>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</si>
  <si>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</si>
  <si>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</si>
  <si>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</si>
  <si>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</si>
  <si>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</si>
  <si>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</si>
  <si>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</si>
  <si>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</si>
  <si>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</si>
  <si>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</si>
  <si>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</si>
  <si>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</si>
  <si>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</si>
  <si>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</si>
  <si>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</si>
  <si>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</si>
  <si>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</si>
  <si>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</si>
  <si>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</si>
  <si>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</si>
  <si>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</si>
  <si>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</si>
  <si>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</si>
  <si>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</si>
  <si>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</si>
  <si>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</si>
  <si>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</si>
  <si>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</si>
  <si>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</si>
  <si>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</si>
  <si>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</si>
  <si>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</si>
  <si>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</si>
  <si>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</si>
  <si>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</si>
  <si>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</si>
  <si>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</si>
  <si>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</si>
  <si>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</si>
  <si>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</si>
  <si>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</si>
  <si>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</si>
  <si>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</si>
  <si>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</si>
  <si>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</si>
  <si>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</si>
  <si>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</si>
  <si>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</si>
  <si>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</si>
  <si>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</si>
  <si>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</si>
  <si>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</si>
  <si>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</si>
  <si>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</si>
  <si>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</si>
  <si>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</si>
  <si>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</si>
  <si>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</si>
  <si>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</si>
  <si>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</si>
  <si>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</si>
  <si>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</si>
  <si>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</si>
  <si>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</si>
  <si>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</si>
  <si>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</si>
  <si>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</si>
  <si>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</si>
  <si>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</si>
  <si>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</si>
  <si>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</si>
  <si>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</si>
  <si>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</si>
  <si>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</si>
  <si>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</si>
  <si>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</si>
  <si>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</si>
  <si>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</si>
  <si>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</si>
  <si>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</si>
  <si>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</si>
  <si>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</si>
  <si>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</si>
  <si>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</si>
  <si>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</si>
  <si>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</si>
  <si>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</si>
  <si>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</si>
  <si>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</si>
  <si>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</si>
  <si>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</si>
  <si>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</si>
  <si>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</si>
  <si>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</si>
  <si>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</si>
  <si>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</si>
  <si>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</si>
  <si>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</si>
  <si>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</si>
  <si>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</si>
  <si>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</si>
  <si>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</si>
  <si>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</si>
  <si>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</si>
  <si>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</si>
  <si>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</si>
  <si>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</si>
  <si>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</si>
  <si>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</si>
  <si>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</si>
  <si>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</si>
  <si>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</si>
  <si>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</si>
  <si>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</si>
  <si>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</si>
  <si>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</si>
  <si>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</si>
  <si>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</si>
  <si>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</si>
  <si>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</si>
  <si>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</si>
  <si>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</si>
  <si>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</si>
  <si>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</si>
  <si>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</si>
  <si>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</si>
  <si>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</si>
  <si>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</si>
  <si>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</si>
  <si>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</si>
  <si>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</si>
  <si>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</si>
  <si>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</si>
  <si>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</si>
  <si>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</si>
  <si>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</si>
  <si>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</si>
  <si>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</si>
  <si>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</si>
  <si>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</si>
  <si>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</si>
  <si>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</si>
  <si>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</si>
  <si>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</si>
  <si>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</si>
  <si>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</si>
  <si>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</si>
  <si>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</si>
  <si>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</si>
  <si>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</si>
  <si>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</si>
  <si>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</si>
  <si>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</si>
  <si>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</si>
  <si>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</si>
  <si>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</si>
  <si>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</si>
  <si>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</si>
  <si>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</si>
  <si>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</si>
  <si>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</si>
  <si>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</si>
  <si>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</si>
  <si>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</si>
  <si>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</si>
  <si>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</si>
  <si>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</si>
  <si>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</si>
  <si>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</si>
  <si>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</si>
  <si>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</si>
  <si>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</si>
  <si>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</si>
  <si>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</si>
  <si>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</si>
  <si>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</si>
  <si>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</si>
  <si>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</si>
  <si>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</si>
  <si>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</si>
  <si>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</si>
  <si>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</si>
  <si>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</si>
  <si>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</si>
  <si>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</si>
  <si>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</si>
  <si>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</si>
  <si>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</si>
  <si>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</si>
  <si>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</si>
  <si>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</si>
  <si>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</si>
  <si>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</si>
  <si>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</si>
  <si>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</si>
  <si>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</si>
  <si>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</si>
  <si>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</si>
  <si>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</si>
  <si>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</si>
  <si>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</si>
  <si>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</si>
  <si>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</si>
  <si>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</si>
  <si>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</si>
  <si>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</si>
  <si>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</si>
  <si>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</si>
  <si>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</si>
  <si>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</si>
  <si>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</si>
  <si>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</si>
  <si>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</si>
  <si>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</si>
  <si>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</si>
  <si>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</si>
  <si>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</si>
  <si>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</si>
  <si>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</si>
  <si>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</si>
  <si>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</si>
  <si>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</si>
  <si>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</si>
  <si>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</si>
  <si>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</si>
  <si>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</si>
  <si>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</si>
  <si>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</si>
  <si>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</si>
  <si>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</si>
  <si>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</si>
  <si>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</si>
  <si>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</si>
  <si>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</si>
  <si>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</si>
  <si>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</si>
  <si>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</si>
  <si>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</si>
  <si>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</si>
  <si>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</si>
  <si>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</si>
  <si>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</si>
  <si>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</si>
  <si>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</si>
  <si>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</si>
  <si>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</si>
  <si>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</si>
  <si>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</si>
  <si>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</si>
  <si>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</si>
  <si>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</si>
  <si>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</si>
  <si>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</si>
  <si>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</si>
  <si>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</si>
  <si>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</si>
  <si>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</si>
  <si>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</si>
  <si>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</si>
  <si>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</si>
  <si>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</si>
  <si>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</si>
  <si>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</si>
  <si>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</si>
  <si>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</si>
  <si>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</si>
  <si>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</si>
  <si>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</si>
  <si>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</si>
  <si>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</si>
  <si>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</si>
  <si>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</si>
  <si>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</si>
  <si>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</si>
  <si>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</si>
  <si>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</si>
  <si>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</si>
  <si>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</si>
  <si>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</si>
  <si>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</si>
  <si>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</si>
  <si>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</si>
  <si>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</si>
  <si>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</si>
  <si>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</si>
  <si>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</si>
  <si>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</si>
  <si>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</si>
  <si>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</si>
  <si>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</si>
  <si>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</si>
  <si>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</si>
  <si>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</si>
  <si>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</si>
  <si>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</si>
  <si>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</si>
  <si>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</si>
  <si>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</si>
  <si>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</si>
  <si>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</si>
  <si>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</si>
  <si>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</si>
  <si>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</si>
  <si>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</si>
  <si>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</si>
  <si>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</si>
  <si>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</si>
  <si>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</si>
  <si>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</si>
  <si>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</si>
  <si>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</si>
  <si>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</si>
  <si>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</si>
  <si>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</si>
  <si>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</si>
  <si>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</si>
  <si>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</si>
  <si>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</si>
  <si>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</si>
  <si>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</si>
  <si>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</si>
  <si>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</si>
  <si>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</si>
  <si>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</si>
  <si>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</si>
  <si>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</si>
  <si>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</si>
  <si>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</si>
  <si>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</si>
  <si>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</si>
  <si>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</si>
  <si>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</si>
  <si>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</si>
  <si>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</si>
  <si>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</si>
  <si>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</si>
  <si>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</si>
  <si>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</si>
  <si>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</si>
  <si>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</si>
  <si>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</si>
  <si>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</si>
  <si>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</si>
  <si>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</si>
  <si>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</si>
  <si>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</si>
  <si>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</si>
  <si>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</si>
  <si>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</si>
  <si>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</si>
  <si>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</si>
  <si>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</si>
  <si>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</si>
  <si>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</si>
  <si>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</si>
  <si>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</si>
  <si>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</si>
  <si>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</si>
  <si>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</si>
  <si>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</si>
  <si>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</si>
  <si>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</si>
  <si>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</si>
  <si>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</si>
  <si>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</si>
  <si>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</si>
  <si>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</si>
  <si>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</si>
  <si>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</si>
  <si>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</si>
  <si>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</si>
  <si>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</si>
  <si>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</si>
  <si>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</si>
  <si>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</si>
  <si>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</si>
  <si>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</si>
  <si>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</si>
  <si>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</si>
  <si>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</si>
  <si>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</si>
  <si>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</si>
  <si>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</si>
  <si>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</si>
  <si>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</si>
  <si>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</si>
  <si>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</si>
  <si>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</si>
  <si>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</si>
  <si>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</si>
  <si>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</si>
  <si>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</si>
  <si>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</si>
  <si>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</si>
  <si>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</si>
  <si>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</si>
  <si>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</si>
  <si>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</si>
  <si>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</si>
  <si>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</si>
  <si>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</si>
  <si>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</si>
  <si>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</si>
  <si>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</si>
  <si>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</si>
  <si>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</si>
  <si>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</si>
  <si>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</si>
  <si>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</si>
  <si>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</si>
  <si>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</si>
  <si>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</si>
  <si>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</si>
  <si>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</si>
  <si>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</si>
  <si>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</si>
  <si>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</si>
  <si>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</si>
  <si>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</si>
  <si>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</si>
  <si>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</si>
  <si>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</si>
  <si>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</si>
  <si>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</si>
  <si>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</si>
  <si>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</si>
  <si>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</si>
  <si>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</si>
  <si>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</si>
  <si>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</si>
  <si>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</si>
  <si>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</si>
  <si>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</si>
  <si>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</si>
  <si>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</si>
  <si>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</si>
  <si>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</si>
  <si>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</si>
  <si>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</si>
  <si>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</si>
  <si>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</si>
  <si>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</si>
  <si>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</si>
  <si>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</si>
  <si>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</si>
  <si>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</si>
  <si>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</si>
  <si>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</si>
  <si>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</si>
  <si>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</si>
  <si>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</si>
  <si>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</si>
  <si>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</si>
  <si>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</si>
  <si>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</si>
  <si>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</si>
  <si>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</si>
  <si>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</si>
  <si>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</si>
  <si>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</si>
  <si>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</si>
  <si>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</si>
  <si>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</si>
  <si>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</si>
  <si>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</si>
  <si>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</si>
  <si>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</si>
  <si>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</si>
  <si>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</si>
  <si>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</si>
  <si>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</si>
  <si>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</si>
  <si>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</si>
  <si>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</si>
  <si>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</si>
  <si>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</si>
  <si>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</si>
  <si>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</si>
  <si>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</si>
  <si>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</si>
  <si>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</si>
  <si>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</si>
  <si>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</si>
  <si>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</si>
  <si>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</si>
  <si>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</si>
  <si>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</si>
  <si>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</si>
  <si>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</si>
  <si>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</si>
  <si>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</si>
  <si>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</si>
  <si>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</si>
  <si>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</si>
  <si>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</si>
  <si>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</si>
  <si>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</si>
  <si>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</si>
  <si>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</si>
  <si>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</si>
  <si>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</si>
  <si>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</si>
  <si>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</si>
  <si>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</si>
  <si>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</si>
  <si>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</si>
  <si>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</si>
  <si>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</si>
  <si>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</si>
  <si>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</si>
  <si>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</si>
  <si>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</si>
  <si>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</si>
  <si>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</si>
  <si>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</si>
  <si>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</si>
  <si>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</si>
  <si>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</si>
  <si>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</si>
  <si>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</si>
  <si>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</si>
  <si>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</si>
  <si>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</si>
  <si>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</si>
  <si>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</si>
  <si>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</si>
  <si>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</si>
  <si>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</si>
  <si>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</si>
  <si>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</si>
  <si>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</si>
  <si>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</si>
  <si>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</si>
  <si>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</si>
  <si>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</si>
  <si>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</si>
  <si>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</si>
  <si>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</si>
  <si>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</si>
  <si>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</si>
  <si>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</si>
  <si>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</si>
  <si>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</si>
  <si>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</si>
  <si>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</si>
  <si>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</si>
  <si>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</si>
  <si>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</si>
  <si>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</si>
  <si>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</si>
  <si>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</si>
  <si>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</si>
  <si>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</si>
  <si>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</si>
  <si>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</si>
  <si>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</si>
  <si>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</si>
  <si>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</si>
  <si>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</si>
  <si>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</si>
  <si>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</si>
  <si>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</si>
  <si>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</si>
  <si>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</si>
  <si>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</si>
  <si>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</si>
  <si>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</si>
  <si>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</si>
  <si>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</si>
  <si>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</si>
  <si>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</si>
  <si>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</si>
  <si>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</si>
  <si>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</si>
  <si>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</si>
  <si>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</si>
  <si>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</si>
  <si>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</si>
  <si>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</si>
  <si>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</si>
  <si>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</si>
  <si>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</si>
  <si>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</si>
  <si>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</si>
  <si>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</si>
  <si>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</si>
  <si>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</si>
  <si>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</si>
  <si>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</si>
  <si>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</si>
  <si>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</si>
  <si>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</si>
  <si>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</si>
  <si>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</si>
  <si>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</si>
  <si>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</si>
  <si>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</si>
  <si>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</si>
  <si>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</si>
  <si>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</si>
  <si>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</si>
  <si>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</si>
  <si>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</si>
  <si>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</si>
  <si>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</si>
  <si>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</si>
  <si>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</si>
  <si>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</si>
  <si>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</si>
  <si>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</si>
  <si>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</si>
  <si>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</si>
  <si>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</si>
  <si>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</si>
  <si>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</si>
  <si>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</si>
  <si>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</si>
  <si>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</si>
  <si>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</si>
  <si>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</si>
  <si>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</si>
  <si>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</si>
  <si>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</si>
  <si>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</si>
  <si>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</si>
  <si>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</si>
  <si>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</si>
  <si>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</si>
  <si>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</si>
  <si>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</si>
  <si>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</si>
  <si>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</si>
  <si>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</si>
  <si>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</si>
  <si>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</si>
  <si>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</si>
  <si>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</si>
  <si>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</si>
  <si>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</si>
  <si>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</si>
  <si>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</si>
  <si>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</si>
  <si>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</si>
  <si>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</si>
  <si>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</si>
  <si>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</si>
  <si>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</si>
  <si>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</si>
  <si>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</si>
  <si>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</si>
  <si>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</si>
  <si>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</si>
  <si>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</si>
  <si>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</si>
  <si>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</si>
  <si>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</si>
  <si>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</si>
  <si>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</si>
  <si>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</si>
  <si>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</si>
  <si>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</si>
  <si>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</si>
  <si>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</si>
  <si>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</si>
  <si>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</si>
  <si>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</si>
  <si>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</si>
  <si>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</si>
  <si>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</si>
  <si>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</si>
  <si>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</si>
  <si>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</si>
  <si>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</si>
  <si>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</si>
  <si>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</si>
  <si>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</si>
  <si>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</si>
  <si>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</si>
  <si>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</si>
  <si>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</si>
  <si>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</si>
  <si>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</si>
  <si>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</si>
  <si>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</si>
  <si>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</si>
  <si>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</si>
  <si>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</si>
  <si>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</si>
  <si>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</si>
  <si>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</si>
  <si>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</si>
  <si>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</si>
  <si>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</si>
  <si>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</si>
  <si>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</si>
  <si>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</si>
  <si>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</si>
  <si>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</si>
  <si>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</si>
  <si>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</si>
  <si>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</si>
  <si>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</si>
  <si>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</si>
  <si>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</si>
  <si>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</si>
  <si>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</si>
  <si>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</si>
  <si>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</si>
  <si>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</si>
  <si>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</si>
  <si>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</si>
  <si>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</si>
  <si>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</si>
  <si>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</si>
  <si>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</si>
  <si>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</si>
  <si>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</si>
  <si>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</si>
  <si>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</si>
  <si>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</si>
  <si>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</si>
  <si>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</si>
  <si>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</si>
  <si>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</si>
  <si>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</si>
  <si>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</si>
  <si>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</si>
  <si>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</si>
  <si>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</si>
  <si>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</si>
  <si>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</si>
  <si>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</si>
  <si>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</si>
  <si>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</si>
  <si>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</si>
  <si>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</si>
  <si>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</si>
  <si>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</si>
  <si>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</si>
  <si>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</si>
  <si>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</si>
  <si>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</si>
  <si>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</si>
  <si>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</si>
  <si>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</si>
  <si>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</si>
  <si>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</si>
  <si>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</si>
  <si>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</si>
  <si>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</si>
  <si>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</si>
  <si>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</si>
  <si>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</si>
  <si>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</si>
  <si>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</si>
  <si>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</si>
  <si>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</si>
  <si>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</si>
  <si>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</si>
  <si>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</si>
  <si>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</si>
  <si>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</si>
  <si>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</si>
  <si>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</si>
  <si>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</si>
  <si>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</si>
  <si>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</si>
  <si>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</si>
  <si>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</si>
  <si>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</si>
  <si>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</si>
  <si>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</si>
  <si>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</si>
  <si>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</si>
  <si>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</si>
  <si>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</si>
  <si>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</si>
  <si>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</si>
  <si>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</si>
  <si>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</si>
  <si>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</si>
  <si>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</si>
  <si>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</si>
  <si>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</si>
  <si>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</si>
  <si>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</si>
  <si>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</si>
  <si>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</si>
  <si>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</si>
  <si>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</si>
  <si>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</si>
  <si>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</si>
  <si>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</si>
  <si>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</si>
  <si>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</si>
  <si>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</si>
  <si>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</si>
  <si>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</si>
  <si>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</si>
  <si>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</si>
  <si>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</si>
  <si>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</si>
  <si>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</si>
  <si>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</si>
  <si>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</si>
  <si>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</si>
  <si>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</si>
  <si>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</si>
  <si>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</si>
  <si>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</si>
  <si>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</si>
  <si>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</si>
  <si>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</si>
  <si>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</si>
  <si>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</si>
  <si>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</si>
  <si>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</si>
  <si>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</si>
  <si>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</si>
  <si>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</si>
  <si>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</si>
  <si>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</si>
  <si>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</si>
  <si>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</si>
  <si>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</si>
  <si>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</si>
  <si>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</si>
  <si>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</si>
  <si>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</si>
  <si>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</si>
  <si>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</si>
  <si>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</si>
  <si>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</si>
  <si>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</si>
  <si>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</si>
  <si>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</si>
  <si>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</si>
  <si>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</si>
  <si>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</si>
  <si>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</si>
  <si>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</si>
  <si>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</si>
  <si>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</si>
  <si>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</si>
  <si>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</si>
  <si>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</si>
  <si>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</si>
  <si>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</si>
  <si>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</si>
  <si>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</si>
  <si>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</si>
  <si>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</si>
  <si>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</si>
  <si>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</si>
  <si>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</si>
  <si>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</si>
  <si>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</si>
  <si>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</si>
  <si>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</si>
  <si>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</si>
  <si>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</si>
  <si>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</si>
  <si>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</si>
  <si>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</si>
  <si>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</si>
  <si>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</si>
  <si>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</si>
  <si>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</si>
  <si>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</si>
  <si>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</si>
  <si>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</si>
  <si>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</si>
  <si>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</si>
  <si>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</si>
  <si>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</si>
  <si>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</si>
  <si>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</si>
  <si>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</si>
  <si>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</si>
  <si>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</si>
  <si>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</si>
  <si>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</si>
  <si>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</si>
  <si>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</si>
  <si>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</si>
  <si>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</si>
  <si>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</si>
  <si>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</si>
  <si>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</si>
  <si>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</si>
  <si>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</si>
  <si>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</si>
  <si>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</si>
  <si>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</si>
  <si>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</si>
  <si>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</si>
  <si>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</si>
  <si>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</si>
  <si>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</si>
  <si>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</si>
  <si>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</si>
  <si>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</si>
  <si>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</si>
  <si>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</si>
  <si>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</si>
  <si>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</si>
  <si>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</si>
  <si>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</si>
  <si>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</si>
  <si>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</si>
  <si>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</si>
  <si>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</si>
  <si>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</si>
  <si>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</si>
  <si>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</si>
  <si>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</si>
  <si>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</si>
  <si>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</si>
  <si>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</si>
  <si>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</si>
  <si>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</si>
  <si>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</si>
  <si>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</si>
  <si>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</si>
  <si>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</si>
  <si>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</si>
  <si>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</si>
  <si>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</si>
  <si>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</si>
  <si>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</si>
  <si>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</si>
  <si>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</si>
  <si>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</si>
  <si>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</si>
  <si>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</si>
  <si>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</si>
  <si>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</si>
  <si>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</si>
  <si>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</si>
  <si>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</si>
  <si>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</si>
  <si>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</si>
  <si>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</si>
  <si>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</si>
  <si>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</si>
  <si>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</si>
  <si>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</si>
  <si>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</si>
  <si>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</si>
  <si>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</si>
  <si>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</si>
  <si>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</si>
  <si>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</si>
  <si>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</si>
  <si>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</si>
  <si>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</si>
  <si>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</si>
  <si>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</si>
  <si>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</si>
  <si>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</si>
  <si>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</si>
  <si>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</si>
  <si>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</si>
  <si>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</si>
  <si>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</si>
  <si>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</si>
  <si>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</si>
  <si>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</si>
  <si>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</si>
  <si>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</si>
  <si>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</si>
  <si>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</si>
  <si>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</si>
  <si>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</si>
  <si>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</si>
  <si>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</si>
  <si>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</si>
  <si>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</si>
  <si>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</si>
  <si>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</si>
  <si>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</si>
  <si>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</si>
  <si>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</si>
  <si>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</si>
  <si>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</si>
  <si>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</si>
  <si>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</si>
  <si>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</si>
  <si>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</si>
  <si>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</si>
  <si>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</si>
  <si>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</si>
  <si>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</si>
  <si>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</si>
  <si>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</si>
  <si>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</si>
  <si>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</si>
  <si>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</si>
  <si>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</si>
  <si>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</si>
  <si>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</si>
  <si>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</si>
  <si>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</si>
  <si>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</si>
  <si>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</si>
  <si>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</si>
  <si>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</si>
  <si>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</si>
  <si>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</si>
  <si>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</si>
  <si>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</si>
  <si>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</si>
  <si>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</si>
  <si>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</si>
  <si>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</si>
  <si>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</si>
  <si>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</si>
  <si>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</si>
  <si>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</si>
  <si>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</si>
  <si>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</si>
  <si>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</si>
  <si>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</si>
  <si>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</si>
  <si>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</si>
  <si>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</si>
  <si>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</si>
  <si>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</si>
  <si>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</si>
  <si>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</si>
  <si>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</si>
  <si>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</si>
  <si>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</si>
  <si>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</si>
  <si>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</si>
  <si>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</si>
  <si>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</si>
  <si>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</si>
  <si>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</si>
  <si>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</si>
  <si>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</si>
  <si>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</si>
  <si>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</si>
  <si>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</si>
  <si>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</si>
  <si>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</si>
  <si>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</si>
  <si>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</si>
  <si>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</si>
  <si>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</si>
  <si>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</si>
  <si>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</si>
  <si>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</si>
  <si>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</si>
  <si>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</si>
  <si>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</si>
  <si>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</si>
  <si>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</si>
  <si>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</si>
  <si>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</si>
  <si>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</si>
  <si>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</si>
  <si>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</si>
  <si>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</si>
  <si>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</si>
  <si>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</si>
  <si>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</si>
  <si>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</si>
  <si>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</si>
  <si>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</si>
  <si>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</si>
  <si>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</si>
  <si>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</si>
  <si>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</si>
  <si>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</si>
  <si>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</si>
  <si>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</si>
  <si>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</si>
  <si>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</si>
  <si>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</si>
  <si>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</si>
  <si>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</si>
  <si>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</si>
  <si>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</si>
  <si>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</si>
  <si>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</si>
  <si>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</si>
  <si>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</si>
  <si>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</si>
  <si>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</si>
  <si>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</si>
  <si>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</si>
  <si>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</si>
  <si>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</si>
  <si>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</si>
  <si>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</si>
  <si>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</si>
  <si>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</si>
  <si>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</si>
  <si>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</si>
  <si>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</si>
  <si>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</si>
  <si>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</si>
  <si>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</si>
  <si>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</si>
  <si>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</si>
  <si>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</si>
  <si>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</si>
  <si>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</si>
  <si>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</si>
  <si>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</si>
  <si>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</si>
  <si>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</si>
  <si>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</si>
  <si>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</si>
  <si>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</si>
  <si>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</si>
  <si>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</si>
  <si>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</si>
  <si>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</si>
  <si>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</si>
  <si>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</si>
  <si>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</si>
  <si>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</si>
  <si>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</si>
  <si>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</si>
  <si>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</si>
  <si>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</si>
  <si>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</si>
  <si>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</si>
  <si>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</si>
  <si>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</si>
  <si>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</si>
  <si>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</si>
  <si>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</si>
  <si>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</si>
  <si>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</si>
  <si>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</si>
  <si>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</si>
  <si>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</si>
  <si>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</si>
  <si>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</si>
  <si>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</si>
  <si>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</si>
  <si>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</si>
  <si>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</si>
  <si>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</si>
  <si>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</si>
  <si>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</si>
  <si>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</si>
  <si>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</si>
  <si>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</si>
  <si>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</si>
  <si>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</si>
  <si>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</si>
  <si>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</si>
  <si>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</si>
  <si>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</si>
  <si>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</si>
  <si>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</si>
  <si>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</si>
  <si>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</si>
  <si>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</si>
  <si>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</si>
  <si>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</si>
  <si>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</si>
  <si>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</si>
  <si>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</si>
  <si>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</si>
  <si>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</si>
  <si>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</si>
  <si>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</si>
  <si>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</si>
  <si>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</si>
  <si>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</si>
  <si>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</si>
  <si>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</si>
  <si>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</si>
  <si>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</si>
  <si>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</si>
  <si>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</si>
  <si>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</si>
  <si>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</si>
  <si>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</si>
  <si>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</si>
  <si>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</si>
  <si>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</si>
  <si>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</si>
  <si>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</si>
  <si>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</si>
  <si>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</si>
  <si>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</si>
  <si>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</si>
  <si>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</si>
  <si>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</si>
  <si>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</si>
  <si>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</si>
  <si>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</si>
  <si>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</si>
  <si>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</si>
  <si>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</si>
  <si>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</si>
  <si>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</si>
  <si>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</si>
  <si>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</si>
  <si>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</si>
  <si>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</si>
  <si>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</si>
  <si>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</si>
  <si>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</si>
  <si>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</si>
  <si>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</si>
  <si>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</si>
  <si>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</si>
  <si>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</si>
  <si>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</si>
  <si>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</si>
  <si>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</si>
  <si>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</si>
  <si>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</si>
  <si>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</si>
  <si>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</si>
  <si>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</si>
  <si>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</si>
  <si>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</si>
  <si>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</si>
  <si>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</si>
  <si>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</si>
  <si>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</si>
  <si>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</si>
  <si>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</si>
  <si>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</si>
  <si>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</si>
  <si>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</si>
  <si>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</si>
  <si>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</si>
  <si>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</si>
  <si>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</si>
  <si>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</si>
  <si>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</si>
  <si>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</si>
  <si>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</si>
  <si>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</si>
  <si>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</si>
  <si>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</si>
  <si>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</si>
  <si>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</si>
  <si>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</si>
  <si>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</si>
  <si>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</si>
  <si>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</si>
  <si>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</si>
  <si>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</si>
  <si>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</si>
  <si>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</si>
  <si>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</si>
  <si>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</si>
  <si>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</si>
  <si>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</si>
  <si>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</si>
  <si>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</si>
  <si>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</si>
  <si>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</si>
  <si>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</si>
  <si>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</si>
  <si>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</si>
  <si>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</si>
  <si>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</si>
  <si>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</si>
  <si>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</si>
  <si>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</si>
  <si>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</si>
  <si>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</si>
  <si>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</si>
  <si>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</si>
  <si>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</si>
  <si>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</si>
  <si>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</si>
  <si>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</si>
  <si>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</si>
  <si>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</si>
  <si>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</si>
  <si>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</si>
  <si>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</si>
  <si>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</si>
  <si>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</si>
  <si>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</si>
  <si>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</si>
  <si>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</si>
  <si>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</si>
  <si>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</si>
  <si>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</si>
  <si>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</si>
  <si>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</si>
  <si>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</si>
  <si>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</si>
  <si>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</si>
  <si>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</si>
  <si>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</si>
  <si>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</si>
  <si>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</si>
  <si>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</si>
  <si>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</si>
  <si>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</si>
  <si>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</si>
  <si>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</si>
  <si>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</si>
  <si>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</si>
  <si>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</si>
  <si>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</si>
  <si>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</si>
  <si>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</si>
  <si>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</si>
  <si>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</si>
  <si>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</si>
  <si>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</si>
  <si>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</si>
  <si>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</si>
  <si>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</si>
  <si>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</si>
  <si>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</si>
  <si>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</si>
  <si>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</si>
  <si>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</si>
  <si>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</si>
  <si>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</si>
  <si>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</si>
  <si>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</si>
  <si>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</si>
  <si>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</si>
  <si>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</si>
  <si>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</si>
  <si>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</si>
  <si>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</si>
  <si>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</si>
  <si>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</si>
  <si>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</si>
  <si>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</si>
  <si>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</si>
  <si>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</si>
  <si>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</si>
  <si>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</si>
  <si>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</si>
  <si>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</si>
  <si>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</si>
  <si>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</si>
  <si>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</si>
  <si>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</si>
  <si>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</si>
  <si>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</si>
  <si>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</si>
  <si>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</si>
  <si>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</si>
  <si>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</si>
  <si>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</si>
  <si>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</si>
  <si>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</si>
  <si>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</si>
  <si>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</si>
  <si>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</si>
  <si>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</si>
  <si>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</si>
  <si>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</si>
  <si>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</si>
  <si>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</si>
  <si>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</si>
  <si>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</si>
  <si>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</si>
  <si>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</si>
  <si>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</si>
  <si>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</si>
  <si>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</si>
  <si>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</si>
  <si>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</si>
  <si>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</si>
  <si>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</si>
  <si>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</si>
  <si>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</si>
  <si>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</si>
  <si>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</si>
  <si>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</si>
  <si>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</si>
  <si>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</si>
  <si>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</si>
  <si>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</si>
  <si>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</si>
  <si>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</si>
  <si>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</si>
  <si>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</si>
  <si>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</si>
  <si>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</si>
  <si>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</si>
  <si>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</si>
  <si>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</si>
  <si>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</si>
  <si>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</si>
  <si>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</si>
  <si>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</si>
  <si>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</si>
  <si>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</si>
  <si>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</si>
  <si>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</si>
  <si>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</si>
  <si>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</si>
  <si>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</si>
  <si>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</si>
  <si>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</si>
  <si>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</si>
  <si>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</si>
  <si>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</si>
  <si>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</si>
  <si>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</si>
  <si>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</si>
  <si>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</si>
  <si>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</si>
  <si>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</si>
  <si>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</si>
  <si>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</si>
  <si>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</si>
  <si>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</si>
  <si>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</si>
  <si>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</si>
  <si>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</si>
  <si>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</si>
  <si>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</si>
  <si>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</si>
  <si>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</si>
  <si>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</si>
  <si>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</si>
  <si>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</si>
  <si>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</si>
  <si>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</si>
  <si>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</si>
  <si>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</si>
  <si>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</si>
  <si>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</si>
  <si>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</si>
  <si>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</si>
  <si>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</si>
  <si>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</si>
  <si>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</si>
  <si>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</si>
  <si>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</si>
  <si>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</si>
  <si>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</si>
  <si>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</si>
  <si>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</si>
  <si>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</si>
  <si>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</si>
  <si>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</si>
  <si>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</si>
  <si>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</si>
  <si>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</si>
  <si>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</si>
  <si>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</si>
  <si>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</si>
  <si>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</si>
  <si>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</si>
  <si>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</si>
  <si>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</si>
  <si>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</si>
  <si>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</si>
  <si>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</si>
  <si>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</si>
  <si>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</si>
  <si>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</si>
  <si>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</si>
  <si>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</si>
  <si>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</si>
  <si>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</si>
  <si>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</si>
  <si>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</si>
  <si>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</si>
  <si>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</si>
  <si>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</si>
  <si>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</si>
  <si>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</si>
  <si>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</si>
  <si>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</si>
  <si>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</si>
  <si>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</si>
  <si>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</si>
  <si>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</si>
  <si>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</si>
  <si>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</si>
  <si>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</si>
  <si>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</si>
  <si>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</si>
  <si>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</si>
  <si>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</si>
  <si>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</si>
  <si>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</si>
  <si>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</si>
  <si>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</si>
  <si>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</si>
  <si>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</si>
  <si>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</si>
  <si>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</si>
  <si>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</si>
  <si>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</si>
  <si>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</si>
  <si>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</si>
  <si>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</si>
  <si>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</si>
  <si>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</si>
  <si>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</si>
  <si>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</si>
  <si>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</si>
  <si>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</si>
  <si>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</si>
  <si>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</si>
  <si>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</si>
  <si>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</si>
  <si>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</si>
  <si>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</si>
  <si>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</si>
  <si>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</si>
  <si>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</si>
  <si>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</si>
  <si>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</si>
  <si>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</si>
  <si>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</si>
  <si>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</si>
  <si>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</si>
  <si>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</si>
  <si>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</si>
  <si>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</si>
  <si>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</si>
  <si>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</si>
  <si>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</si>
  <si>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</si>
  <si>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</si>
  <si>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</si>
  <si>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</si>
  <si>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</si>
  <si>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</si>
  <si>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</si>
  <si>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</si>
  <si>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</si>
  <si>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</si>
  <si>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</si>
  <si>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</si>
  <si>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</si>
  <si>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</si>
  <si>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</si>
  <si>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</si>
  <si>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</si>
  <si>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</si>
  <si>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</si>
  <si>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</si>
  <si>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</si>
  <si>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</si>
  <si>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</si>
  <si>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</si>
  <si>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</si>
  <si>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</si>
  <si>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</si>
  <si>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</si>
  <si>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</si>
  <si>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</si>
  <si>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</si>
  <si>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</si>
  <si>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</si>
  <si>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</si>
  <si>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</si>
  <si>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</si>
  <si>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</si>
  <si>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</si>
  <si>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</si>
  <si>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</si>
  <si>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</si>
  <si>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</si>
  <si>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</si>
  <si>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</si>
  <si>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</si>
  <si>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</si>
  <si>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</si>
  <si>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</si>
  <si>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</si>
  <si>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</si>
  <si>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</si>
  <si>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</si>
  <si>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</si>
  <si>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</si>
  <si>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</si>
  <si>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</si>
  <si>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</si>
  <si>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</si>
  <si>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</si>
  <si>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</si>
  <si>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</si>
  <si>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</si>
  <si>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</si>
  <si>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</si>
  <si>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</si>
  <si>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</si>
  <si>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</si>
  <si>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</si>
  <si>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</si>
  <si>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</si>
  <si>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</si>
  <si>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</si>
  <si>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</si>
  <si>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</si>
  <si>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</si>
  <si>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</si>
  <si>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</si>
  <si>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</si>
  <si>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</si>
  <si>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</si>
  <si>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</si>
  <si>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</si>
  <si>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</si>
  <si>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</si>
  <si>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</si>
  <si>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</si>
  <si>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</si>
  <si>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</si>
  <si>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</si>
  <si>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</si>
  <si>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</si>
  <si>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</si>
  <si>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</si>
  <si>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</si>
  <si>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</si>
  <si>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</si>
  <si>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</si>
  <si>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</si>
  <si>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</si>
  <si>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</si>
  <si>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</si>
  <si>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</si>
  <si>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</si>
  <si>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</si>
  <si>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</si>
  <si>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</si>
  <si>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</si>
  <si>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</si>
  <si>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</si>
  <si>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</si>
  <si>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</si>
  <si>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</si>
  <si>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</si>
  <si>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</si>
  <si>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</si>
  <si>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</si>
  <si>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</si>
  <si>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</si>
  <si>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</si>
  <si>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</si>
  <si>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</si>
  <si>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</si>
  <si>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</si>
  <si>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</si>
  <si>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</si>
  <si>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</si>
  <si>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</si>
  <si>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</si>
  <si>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</si>
  <si>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</si>
  <si>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</si>
  <si>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</si>
  <si>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</si>
  <si>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</si>
  <si>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</si>
  <si>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</si>
  <si>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</si>
  <si>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</si>
  <si>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</si>
  <si>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</si>
  <si>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</si>
  <si>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</si>
  <si>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</si>
  <si>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</si>
  <si>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</si>
  <si>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</si>
  <si>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</si>
  <si>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</si>
  <si>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</si>
  <si>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</si>
  <si>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</si>
  <si>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</si>
  <si>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</si>
  <si>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</si>
  <si>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</si>
  <si>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</si>
  <si>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</si>
  <si>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</si>
  <si>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</si>
  <si>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</si>
  <si>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</si>
  <si>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</si>
  <si>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</si>
  <si>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</si>
  <si>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</si>
  <si>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</si>
  <si>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</si>
  <si>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</si>
  <si>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</si>
  <si>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</si>
  <si>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</si>
  <si>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</si>
  <si>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</si>
  <si>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</si>
  <si>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</si>
  <si>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</si>
  <si>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</si>
  <si>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</si>
  <si>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</si>
  <si>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</si>
  <si>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</si>
  <si>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</si>
  <si>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</si>
  <si>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</si>
  <si>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</si>
  <si>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</si>
  <si>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</si>
  <si>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</si>
  <si>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</si>
  <si>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</si>
  <si>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</si>
  <si>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</si>
  <si>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</si>
  <si>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</si>
  <si>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</si>
  <si>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</si>
  <si>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</si>
  <si>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</si>
  <si>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</si>
  <si>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</si>
  <si>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</si>
  <si>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</si>
  <si>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</si>
  <si>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</si>
  <si>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</si>
  <si>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</si>
  <si>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</si>
  <si>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</si>
  <si>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</si>
  <si>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</si>
  <si>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</si>
  <si>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</si>
  <si>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</si>
  <si>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</si>
  <si>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</si>
  <si>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</si>
  <si>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</si>
  <si>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</si>
  <si>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</si>
  <si>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</si>
  <si>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</si>
  <si>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</si>
  <si>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</si>
  <si>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</si>
  <si>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</si>
  <si>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</si>
  <si>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</si>
  <si>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</si>
  <si>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</si>
  <si>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</si>
  <si>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</si>
  <si>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</si>
  <si>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</si>
  <si>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</si>
  <si>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</si>
  <si>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</si>
  <si>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</si>
  <si>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</si>
  <si>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</si>
  <si>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</si>
  <si>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</si>
  <si>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</si>
  <si>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</si>
  <si>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</si>
  <si>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</si>
  <si>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</si>
  <si>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</si>
  <si>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</si>
  <si>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</si>
  <si>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</si>
  <si>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</si>
  <si>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</si>
  <si>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</si>
  <si>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</si>
  <si>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</si>
  <si>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</si>
  <si>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</si>
  <si>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</si>
  <si>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</si>
  <si>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</si>
  <si>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</si>
  <si>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</si>
  <si>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</si>
  <si>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</si>
  <si>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</si>
  <si>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</si>
  <si>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</si>
  <si>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</si>
  <si>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</si>
  <si>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</si>
  <si>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</si>
  <si>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</si>
  <si>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</si>
  <si>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</si>
  <si>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</si>
  <si>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</si>
  <si>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</si>
  <si>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</si>
  <si>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</si>
  <si>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</si>
  <si>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</si>
  <si>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</si>
  <si>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</si>
  <si>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</si>
  <si>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</si>
  <si>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</si>
  <si>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</si>
  <si>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</si>
  <si>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</si>
  <si>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</si>
  <si>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</si>
  <si>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</si>
  <si>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</si>
  <si>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</si>
  <si>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</si>
  <si>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</si>
  <si>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</si>
  <si>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</si>
  <si>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</si>
  <si>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</si>
  <si>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</si>
  <si>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</si>
  <si>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</si>
  <si>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</si>
  <si>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</si>
  <si>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</si>
  <si>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</si>
  <si>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</si>
  <si>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</si>
  <si>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</si>
  <si>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</si>
  <si>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</si>
  <si>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</si>
  <si>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</si>
  <si>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</si>
  <si>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</si>
  <si>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</si>
  <si>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</si>
  <si>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</si>
  <si>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</si>
  <si>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</si>
  <si>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</si>
  <si>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</si>
  <si>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</si>
  <si>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</si>
  <si>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</si>
  <si>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</si>
  <si>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</si>
  <si>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</si>
  <si>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</si>
  <si>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</si>
  <si>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</si>
  <si>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</si>
  <si>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</si>
  <si>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</si>
  <si>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</si>
  <si>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</si>
  <si>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</si>
  <si>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</si>
  <si>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</si>
  <si>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</si>
  <si>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</si>
  <si>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</si>
  <si>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</si>
  <si>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</si>
  <si>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</si>
  <si>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</si>
  <si>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</si>
  <si>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</si>
  <si>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</si>
  <si>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</si>
  <si>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</si>
  <si>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</si>
  <si>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</si>
  <si>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</si>
  <si>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</si>
  <si>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</si>
  <si>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</si>
  <si>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</si>
  <si>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</si>
  <si>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</si>
  <si>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</si>
  <si>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</si>
  <si>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</si>
  <si>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</si>
  <si>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</si>
  <si>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</si>
  <si>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</si>
  <si>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</si>
  <si>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</si>
  <si>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</si>
  <si>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</si>
  <si>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</si>
  <si>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</si>
  <si>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</si>
  <si>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</si>
  <si>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</si>
  <si>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</si>
  <si>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</si>
  <si>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</si>
  <si>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</si>
  <si>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</si>
  <si>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</si>
  <si>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</si>
  <si>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</si>
  <si>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</si>
  <si>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</si>
  <si>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</si>
  <si>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</si>
  <si>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</si>
  <si>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</si>
  <si>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</si>
  <si>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</si>
  <si>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</si>
  <si>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</si>
  <si>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</si>
  <si>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</si>
  <si>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</si>
  <si>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</si>
  <si>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</si>
  <si>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</si>
  <si>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</si>
  <si>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</si>
  <si>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</si>
  <si>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</si>
  <si>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</si>
  <si>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</si>
  <si>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</si>
  <si>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</si>
  <si>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</si>
  <si>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</si>
  <si>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</si>
  <si>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</si>
  <si>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</si>
  <si>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</si>
  <si>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</si>
  <si>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</si>
  <si>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</si>
  <si>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</si>
  <si>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</si>
  <si>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</si>
  <si>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</si>
  <si>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</si>
  <si>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</si>
  <si>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</si>
  <si>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</si>
  <si>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</si>
  <si>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</si>
  <si>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</si>
  <si>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</si>
  <si>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</si>
  <si>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</si>
  <si>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</si>
  <si>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</si>
  <si>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</si>
  <si>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</si>
  <si>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</si>
  <si>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</si>
  <si>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</si>
  <si>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</si>
  <si>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</si>
  <si>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</si>
  <si>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</si>
  <si>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</si>
  <si>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</si>
  <si>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</si>
  <si>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</si>
  <si>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</si>
  <si>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</si>
  <si>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</si>
  <si>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</si>
  <si>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</si>
  <si>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</si>
  <si>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</si>
  <si>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</si>
  <si>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</si>
  <si>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</si>
  <si>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</si>
  <si>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</si>
  <si>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</si>
  <si>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</si>
  <si>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</si>
  <si>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</si>
  <si>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</si>
  <si>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</si>
  <si>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</si>
  <si>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</si>
  <si>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</si>
  <si>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</si>
  <si>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</si>
  <si>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</si>
  <si>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</si>
  <si>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</si>
  <si>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</si>
  <si>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</si>
  <si>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</si>
  <si>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</si>
  <si>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</si>
  <si>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</si>
  <si>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</si>
  <si>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</si>
  <si>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</si>
  <si>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</si>
  <si>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</si>
  <si>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</si>
  <si>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</si>
  <si>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</si>
  <si>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</si>
  <si>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</si>
  <si>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</si>
  <si>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</si>
  <si>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</si>
  <si>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</si>
  <si>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</si>
  <si>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</si>
  <si>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</si>
  <si>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</si>
  <si>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</si>
  <si>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</si>
  <si>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</si>
  <si>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</si>
  <si>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</si>
  <si>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</si>
  <si>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</si>
  <si>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</si>
  <si>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</si>
  <si>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</si>
  <si>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</si>
  <si>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</si>
  <si>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</si>
  <si>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</si>
  <si>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</si>
  <si>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</si>
  <si>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</si>
  <si>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</si>
  <si>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</si>
  <si>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</si>
  <si>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</si>
  <si>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</si>
  <si>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</si>
  <si>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</si>
  <si>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</si>
  <si>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</si>
  <si>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</si>
  <si>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</si>
  <si>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</si>
  <si>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</si>
  <si>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</si>
  <si>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</si>
  <si>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</si>
  <si>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</si>
  <si>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</si>
  <si>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</si>
  <si>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</si>
  <si>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</si>
  <si>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</si>
  <si>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</si>
  <si>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</si>
  <si>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</si>
  <si>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</si>
  <si>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</si>
  <si>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</si>
  <si>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</si>
  <si>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</si>
  <si>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</si>
  <si>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</si>
  <si>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</si>
  <si>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</si>
  <si>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</si>
  <si>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</si>
  <si>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</si>
  <si>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</si>
  <si>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</si>
  <si>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</si>
  <si>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</si>
  <si>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</si>
  <si>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</si>
  <si>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</si>
  <si>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</si>
  <si>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</si>
  <si>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</si>
  <si>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</si>
  <si>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</si>
  <si>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</si>
  <si>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</si>
  <si>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</si>
  <si>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</si>
  <si>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</si>
  <si>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</si>
  <si>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</si>
  <si>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</si>
  <si>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</si>
  <si>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</si>
  <si>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</si>
  <si>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</si>
  <si>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</si>
  <si>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</si>
  <si>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</si>
  <si>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</si>
  <si>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</si>
  <si>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</si>
  <si>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</si>
  <si>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</si>
  <si>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</si>
  <si>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</si>
  <si>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</si>
  <si>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</si>
  <si>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</si>
  <si>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</si>
  <si>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</si>
  <si>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</si>
  <si>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</si>
  <si>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</si>
  <si>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</si>
  <si>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</si>
  <si>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</si>
  <si>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</si>
  <si>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</si>
  <si>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</si>
  <si>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</si>
  <si>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</si>
  <si>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</si>
  <si>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</si>
  <si>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</si>
  <si>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</si>
  <si>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</si>
  <si>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</si>
  <si>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</si>
  <si>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</si>
  <si>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</si>
  <si>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</si>
  <si>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</si>
  <si>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</si>
  <si>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</si>
  <si>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</si>
  <si>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</si>
  <si>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</si>
  <si>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</si>
  <si>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</si>
  <si>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</si>
  <si>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</si>
  <si>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</si>
  <si>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</si>
  <si>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</si>
  <si>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</si>
  <si>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</si>
  <si>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</si>
  <si>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</si>
  <si>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</si>
  <si>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</si>
  <si>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</si>
  <si>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</si>
  <si>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</si>
  <si>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</si>
  <si>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</si>
  <si>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</si>
  <si>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</si>
  <si>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</si>
  <si>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</si>
  <si>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</si>
  <si>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</si>
  <si>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</si>
  <si>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</si>
  <si>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</si>
  <si>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</si>
  <si>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</si>
  <si>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</si>
  <si>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</si>
  <si>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</si>
  <si>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</si>
  <si>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</si>
  <si>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</si>
  <si>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</si>
  <si>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</si>
  <si>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</si>
  <si>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</si>
  <si>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</si>
  <si>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</si>
  <si>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</si>
  <si>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</si>
  <si>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</si>
  <si>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</si>
  <si>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</si>
  <si>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</si>
  <si>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</si>
  <si>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</si>
  <si>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</si>
  <si>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</si>
  <si>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</si>
  <si>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</si>
  <si>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</si>
  <si>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</si>
  <si>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</si>
  <si>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</si>
  <si>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</si>
  <si>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</si>
  <si>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</si>
  <si>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</si>
  <si>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</si>
  <si>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</si>
  <si>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</si>
  <si>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</si>
  <si>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</si>
  <si>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</si>
  <si>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</si>
  <si>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</si>
  <si>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</si>
  <si>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</si>
  <si>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</si>
  <si>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</si>
  <si>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</si>
  <si>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</si>
  <si>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</si>
  <si>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</si>
  <si>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</si>
  <si>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</si>
  <si>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</si>
  <si>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</si>
  <si>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</si>
  <si>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</si>
  <si>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</si>
  <si>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</si>
  <si>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</si>
  <si>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</si>
  <si>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</si>
  <si>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</si>
  <si>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</si>
  <si>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</si>
  <si>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</si>
  <si>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</si>
  <si>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</si>
  <si>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</si>
  <si>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</si>
  <si>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</si>
  <si>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</si>
  <si>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</si>
  <si>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</si>
  <si>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</si>
  <si>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</si>
  <si>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</si>
  <si>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</si>
  <si>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</si>
  <si>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</si>
  <si>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</si>
  <si>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</si>
  <si>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</si>
  <si>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</si>
  <si>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</si>
  <si>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</si>
  <si>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</si>
  <si>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</si>
  <si>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</si>
  <si>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</si>
  <si>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</si>
  <si>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</si>
  <si>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</si>
  <si>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</si>
  <si>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</si>
  <si>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</si>
  <si>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</si>
  <si>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</si>
  <si>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</si>
  <si>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</si>
  <si>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</si>
  <si>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</si>
  <si>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</si>
  <si>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</si>
  <si>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</si>
  <si>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</si>
  <si>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</si>
  <si>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</si>
  <si>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</si>
  <si>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</si>
  <si>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</si>
  <si>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</si>
  <si>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</si>
  <si>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</si>
  <si>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</si>
  <si>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</si>
  <si>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</si>
  <si>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</si>
  <si>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</si>
  <si>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</si>
  <si>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</si>
  <si>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</si>
  <si>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</si>
  <si>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</si>
  <si>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</si>
  <si>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</si>
  <si>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</si>
  <si>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</si>
  <si>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</si>
  <si>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</si>
  <si>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</si>
  <si>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</si>
  <si>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</si>
  <si>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</si>
  <si>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</si>
  <si>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</si>
  <si>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</si>
  <si>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</si>
  <si>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</si>
  <si>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</si>
  <si>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</si>
  <si>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</si>
  <si>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</si>
  <si>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</si>
  <si>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</si>
  <si>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</si>
  <si>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</si>
  <si>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</si>
  <si>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</si>
  <si>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</si>
  <si>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</si>
  <si>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</si>
  <si>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</si>
  <si>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</si>
  <si>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</si>
  <si>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</si>
  <si>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</si>
  <si>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</si>
  <si>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</si>
  <si>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</si>
  <si>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</si>
  <si>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</si>
  <si>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</si>
  <si>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</si>
  <si>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</si>
  <si>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</si>
  <si>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</si>
  <si>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</si>
  <si>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</si>
  <si>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</si>
  <si>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</si>
  <si>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</si>
  <si>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</si>
  <si>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</si>
  <si>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</si>
  <si>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</si>
  <si>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</si>
  <si>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</si>
  <si>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</si>
  <si>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</si>
  <si>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</si>
  <si>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</si>
  <si>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</si>
  <si>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</si>
  <si>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</si>
  <si>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</si>
  <si>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</si>
  <si>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</si>
  <si>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</si>
  <si>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</si>
  <si>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</si>
  <si>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</si>
  <si>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</si>
  <si>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</si>
  <si>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</si>
  <si>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</si>
  <si>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</si>
  <si>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</si>
  <si>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</si>
  <si>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</si>
  <si>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</si>
  <si>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</si>
  <si>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</si>
  <si>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</si>
  <si>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</si>
  <si>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</si>
  <si>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</si>
  <si>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</si>
  <si>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</si>
  <si>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</si>
  <si>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</si>
  <si>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</si>
  <si>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</si>
  <si>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</si>
  <si>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</si>
  <si>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</si>
  <si>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</si>
  <si>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</si>
  <si>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</si>
  <si>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</si>
  <si>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</si>
  <si>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</si>
  <si>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</si>
  <si>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</si>
  <si>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</si>
  <si>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</si>
  <si>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</si>
  <si>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</si>
  <si>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</si>
  <si>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</si>
  <si>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</si>
  <si>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</si>
  <si>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</si>
  <si>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</si>
  <si>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</si>
  <si>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</si>
  <si>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</si>
  <si>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</si>
  <si>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</si>
  <si>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</si>
  <si>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</si>
  <si>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</si>
  <si>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</si>
  <si>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</si>
  <si>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</si>
  <si>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</si>
  <si>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</si>
  <si>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</si>
  <si>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</si>
  <si>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</si>
  <si>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</si>
  <si>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</si>
  <si>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</si>
  <si>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</si>
  <si>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</si>
  <si>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</si>
  <si>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</si>
  <si>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</si>
  <si>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</si>
  <si>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</si>
  <si>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</si>
  <si>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</si>
  <si>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</si>
  <si>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</si>
  <si>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</si>
  <si>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</si>
  <si>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</si>
  <si>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</si>
  <si>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</si>
  <si>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</si>
  <si>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</si>
  <si>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</si>
  <si>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</si>
  <si>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</si>
  <si>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</si>
  <si>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</si>
  <si>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</si>
  <si>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</si>
  <si>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</si>
  <si>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</si>
  <si>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</si>
  <si>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</si>
  <si>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</si>
  <si>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</si>
  <si>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</si>
  <si>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</si>
  <si>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</si>
  <si>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</si>
  <si>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</si>
  <si>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</si>
  <si>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</si>
  <si>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</si>
  <si>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</si>
  <si>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</si>
  <si>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</si>
  <si>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</si>
  <si>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</si>
  <si>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</si>
  <si>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</si>
  <si>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</si>
  <si>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</si>
  <si>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</si>
  <si>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</si>
  <si>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</si>
  <si>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</si>
  <si>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</si>
  <si>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</si>
  <si>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</si>
  <si>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</si>
  <si>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</si>
  <si>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</si>
  <si>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</si>
  <si>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</si>
  <si>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</si>
  <si>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</si>
  <si>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</si>
  <si>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</si>
  <si>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</si>
  <si>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</si>
  <si>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</si>
  <si>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</si>
  <si>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</si>
  <si>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</si>
  <si>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</si>
  <si>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</si>
  <si>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</si>
  <si>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</si>
  <si>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</si>
  <si>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</si>
  <si>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</si>
  <si>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</si>
  <si>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</si>
  <si>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</si>
  <si>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</si>
  <si>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</si>
  <si>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</si>
  <si>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</si>
  <si>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</si>
  <si>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</si>
  <si>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</si>
  <si>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</si>
  <si>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</si>
  <si>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</si>
  <si>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</si>
  <si>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</si>
  <si>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</si>
  <si>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</si>
  <si>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</si>
  <si>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</si>
  <si>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</si>
  <si>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</si>
  <si>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</si>
  <si>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</si>
  <si>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</si>
  <si>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</si>
  <si>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</si>
  <si>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</si>
  <si>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</si>
  <si>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</si>
  <si>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</si>
  <si>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</si>
  <si>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</si>
  <si>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</si>
  <si>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</si>
  <si>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</si>
  <si>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</si>
  <si>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</si>
  <si>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</si>
  <si>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</si>
  <si>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</si>
  <si>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</si>
  <si>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</si>
  <si>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</si>
  <si>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</si>
  <si>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</si>
  <si>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</si>
  <si>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</si>
  <si>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</si>
  <si>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</si>
  <si>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</si>
  <si>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</si>
  <si>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</si>
  <si>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</si>
  <si>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</si>
  <si>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</si>
  <si>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</si>
  <si>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</si>
  <si>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</si>
  <si>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</si>
  <si>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</si>
  <si>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</si>
  <si>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</si>
  <si>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</si>
  <si>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</si>
  <si>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</si>
  <si>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</si>
  <si>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</si>
  <si>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</si>
  <si>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</si>
  <si>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</si>
  <si>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</si>
  <si>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</si>
  <si>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</si>
  <si>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</si>
  <si>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</si>
  <si>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</si>
  <si>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</si>
  <si>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</si>
  <si>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</si>
  <si>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</si>
  <si>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</si>
  <si>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</si>
  <si>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</si>
  <si>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</si>
  <si>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</si>
  <si>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</si>
  <si>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</si>
  <si>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</si>
  <si>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</si>
  <si>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</si>
  <si>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</si>
  <si>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</si>
  <si>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</si>
  <si>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</si>
  <si>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</si>
  <si>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</si>
  <si>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</si>
  <si>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</si>
  <si>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</si>
  <si>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</si>
  <si>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</si>
  <si>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</si>
  <si>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</si>
  <si>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</si>
  <si>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</si>
  <si>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</si>
  <si>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</si>
  <si>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</si>
  <si>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</si>
  <si>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</si>
  <si>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</si>
  <si>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</si>
  <si>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</si>
  <si>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</si>
  <si>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</si>
  <si>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</si>
  <si>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</si>
  <si>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</si>
  <si>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</si>
  <si>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</si>
  <si>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</si>
  <si>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</si>
  <si>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</si>
  <si>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</si>
  <si>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</si>
  <si>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</si>
  <si>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</si>
  <si>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</si>
  <si>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</si>
  <si>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</si>
  <si>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</si>
  <si>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</si>
  <si>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</si>
  <si>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</si>
  <si>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</si>
  <si>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</si>
  <si>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</si>
  <si>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</si>
  <si>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</si>
  <si>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</si>
  <si>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</si>
  <si>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</si>
  <si>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</si>
  <si>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</si>
  <si>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</si>
  <si>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</si>
  <si>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</si>
  <si>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</si>
  <si>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</si>
  <si>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</si>
  <si>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</si>
  <si>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</si>
  <si>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</si>
  <si>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</si>
  <si>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</si>
  <si>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</si>
  <si>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</si>
  <si>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</si>
  <si>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</si>
  <si>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</si>
  <si>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</si>
  <si>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</si>
  <si>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</si>
  <si>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</si>
  <si>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</si>
  <si>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</si>
  <si>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</si>
  <si>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</si>
  <si>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</si>
  <si>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</si>
  <si>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</si>
  <si>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</si>
  <si>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</si>
  <si>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</si>
  <si>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</si>
  <si>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</si>
  <si>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</si>
  <si>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</si>
  <si>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</si>
  <si>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</si>
  <si>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</si>
  <si>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</si>
  <si>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</si>
  <si>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</si>
  <si>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</si>
  <si>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</si>
  <si>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</si>
  <si>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</si>
  <si>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</si>
  <si>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</si>
  <si>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</si>
  <si>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</si>
  <si>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</si>
  <si>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</si>
  <si>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</si>
  <si>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</si>
  <si>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</si>
  <si>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</si>
  <si>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</si>
  <si>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</si>
  <si>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</si>
  <si>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</si>
  <si>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</si>
  <si>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</si>
  <si>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</si>
  <si>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</si>
  <si>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</si>
  <si>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</si>
  <si>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</si>
  <si>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</si>
  <si>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</si>
  <si>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</si>
  <si>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</si>
  <si>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</si>
  <si>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</si>
  <si>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</si>
  <si>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</si>
  <si>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</si>
  <si>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</si>
  <si>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</si>
  <si>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</si>
  <si>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</si>
  <si>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</si>
  <si>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</si>
  <si>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</si>
  <si>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</si>
  <si>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</si>
  <si>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</si>
  <si>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</si>
  <si>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</si>
  <si>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</si>
  <si>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</si>
  <si>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</si>
  <si>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</si>
  <si>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</si>
  <si>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</si>
  <si>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</si>
  <si>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</si>
  <si>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</si>
  <si>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</si>
  <si>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</si>
  <si>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</si>
  <si>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</si>
  <si>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</si>
  <si>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</si>
  <si>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</si>
  <si>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</si>
  <si>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</si>
  <si>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</si>
  <si>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</si>
  <si>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</si>
  <si>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</si>
  <si>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</si>
  <si>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</si>
  <si>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</si>
  <si>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</si>
  <si>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</si>
  <si>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</si>
  <si>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</si>
  <si>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</si>
  <si>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</si>
  <si>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</si>
  <si>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</si>
  <si>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</si>
  <si>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</si>
  <si>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</si>
  <si>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</si>
  <si>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</si>
  <si>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</si>
  <si>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</si>
  <si>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</si>
  <si>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</si>
  <si>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</si>
  <si>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</si>
  <si>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</si>
  <si>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</si>
  <si>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</si>
  <si>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</si>
  <si>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</si>
  <si>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</si>
  <si>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</si>
  <si>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</si>
  <si>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</si>
  <si>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</si>
  <si>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</si>
  <si>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</si>
  <si>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</si>
  <si>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</si>
  <si>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</si>
  <si>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</si>
  <si>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</si>
  <si>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</si>
  <si>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</si>
  <si>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</si>
  <si>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</si>
  <si>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</si>
  <si>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</si>
  <si>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</si>
  <si>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</si>
  <si>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</si>
  <si>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</si>
  <si>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</si>
  <si>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</si>
  <si>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</si>
  <si>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</si>
  <si>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</si>
  <si>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</si>
  <si>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</si>
  <si>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</si>
  <si>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</si>
  <si>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</si>
  <si>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</si>
  <si>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</si>
  <si>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</si>
  <si>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</si>
  <si>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</si>
  <si>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</si>
  <si>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</si>
  <si>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</si>
  <si>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</si>
  <si>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</si>
  <si>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</si>
  <si>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</si>
  <si>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</si>
  <si>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</si>
  <si>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</si>
  <si>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</si>
  <si>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</si>
  <si>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</si>
  <si>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</si>
  <si>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</si>
  <si>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</si>
  <si>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</si>
  <si>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</si>
  <si>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</si>
  <si>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</si>
  <si>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</si>
  <si>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</si>
  <si>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</si>
  <si>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</si>
  <si>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</si>
  <si>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</si>
  <si>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</si>
  <si>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</si>
  <si>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</si>
  <si>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</si>
  <si>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</si>
  <si>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</si>
  <si>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</si>
  <si>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</si>
  <si>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</si>
  <si>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</si>
  <si>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</si>
  <si>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</si>
  <si>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</si>
  <si>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</si>
  <si>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</si>
  <si>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</si>
  <si>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</si>
  <si>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</si>
  <si>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</si>
  <si>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</si>
  <si>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</si>
  <si>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</si>
  <si>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</si>
  <si>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</si>
  <si>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</si>
  <si>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</si>
  <si>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</si>
  <si>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</si>
  <si>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</si>
  <si>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</si>
  <si>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</si>
  <si>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</si>
  <si>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</si>
  <si>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</si>
  <si>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</si>
  <si>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</si>
  <si>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</si>
  <si>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</si>
  <si>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</si>
  <si>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</si>
  <si>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</si>
  <si>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</si>
  <si>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</si>
  <si>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</si>
  <si>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</si>
  <si>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</si>
  <si>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</si>
  <si>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</si>
  <si>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</si>
  <si>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</si>
  <si>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</si>
  <si>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</si>
  <si>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</si>
  <si>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</si>
  <si>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</si>
  <si>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</si>
  <si>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</si>
  <si>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</si>
  <si>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</si>
  <si>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</si>
  <si>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</si>
  <si>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</si>
  <si>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</si>
  <si>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</si>
  <si>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</si>
  <si>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</si>
  <si>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</si>
  <si>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</si>
  <si>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</si>
  <si>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</si>
  <si>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</si>
  <si>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</si>
  <si>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</si>
  <si>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</si>
  <si>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</si>
  <si>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</si>
  <si>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</si>
  <si>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</si>
  <si>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</si>
  <si>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</si>
  <si>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</si>
  <si>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</si>
  <si>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</si>
  <si>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</si>
  <si>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</si>
  <si>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</si>
  <si>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</si>
  <si>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</si>
  <si>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</si>
  <si>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</si>
  <si>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</si>
  <si>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</si>
  <si>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</si>
  <si>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</si>
  <si>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</si>
  <si>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</si>
  <si>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</si>
  <si>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</si>
  <si>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</si>
  <si>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</si>
  <si>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</si>
  <si>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</si>
  <si>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</si>
  <si>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</si>
  <si>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</si>
  <si>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</si>
  <si>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</si>
  <si>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</si>
  <si>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</si>
  <si>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</si>
  <si>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</si>
  <si>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</si>
  <si>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</si>
  <si>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</si>
  <si>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</si>
  <si>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</si>
  <si>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</si>
  <si>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</si>
  <si>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</si>
  <si>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</si>
  <si>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</si>
  <si>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</si>
  <si>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</si>
  <si>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</si>
  <si>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</si>
  <si>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</si>
  <si>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</si>
  <si>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</si>
  <si>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</si>
  <si>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</si>
  <si>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</si>
  <si>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</si>
  <si>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</si>
  <si>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</si>
  <si>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</si>
  <si>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</si>
  <si>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</si>
  <si>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</si>
  <si>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</si>
  <si>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</si>
  <si>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</si>
  <si>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</si>
  <si>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</si>
  <si>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</si>
  <si>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</si>
  <si>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</si>
  <si>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</si>
  <si>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</si>
  <si>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</si>
  <si>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</si>
  <si>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</si>
  <si>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</si>
  <si>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</si>
  <si>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</si>
  <si>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</si>
  <si>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</si>
  <si>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</si>
  <si>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</si>
  <si>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</si>
  <si>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</si>
  <si>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</si>
  <si>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</si>
  <si>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</si>
  <si>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</si>
  <si>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</si>
  <si>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</si>
  <si>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</si>
  <si>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</si>
  <si>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</si>
  <si>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</si>
  <si>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</si>
  <si>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</si>
  <si>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</si>
  <si>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</si>
  <si>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</si>
  <si>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</si>
  <si>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</si>
  <si>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</si>
  <si>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</si>
  <si>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</si>
  <si>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</si>
  <si>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</si>
  <si>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</si>
  <si>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</si>
  <si>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</si>
  <si>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</si>
  <si>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</si>
  <si>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</si>
  <si>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</si>
  <si>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</si>
  <si>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</si>
  <si>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</si>
  <si>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</si>
  <si>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</si>
  <si>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</si>
  <si>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</si>
  <si>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</si>
  <si>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</si>
  <si>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</si>
  <si>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</si>
  <si>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</si>
  <si>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</si>
  <si>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</si>
  <si>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</si>
  <si>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</si>
  <si>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</si>
  <si>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</si>
  <si>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</si>
  <si>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</si>
  <si>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</si>
  <si>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</si>
  <si>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</si>
  <si>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</si>
  <si>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</si>
  <si>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</si>
  <si>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</si>
  <si>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</si>
  <si>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</si>
  <si>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</si>
  <si>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</si>
  <si>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</si>
  <si>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</si>
  <si>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</si>
  <si>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</si>
  <si>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</si>
  <si>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</si>
  <si>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</si>
  <si>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</si>
  <si>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</si>
  <si>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</si>
  <si>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</si>
  <si>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</si>
  <si>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</si>
  <si>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</si>
  <si>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</si>
  <si>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</si>
  <si>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</si>
  <si>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</si>
  <si>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</si>
  <si>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</si>
  <si>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</si>
  <si>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</si>
  <si>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</si>
  <si>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</si>
  <si>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</si>
  <si>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</si>
  <si>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</si>
  <si>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</si>
  <si>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</si>
  <si>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</si>
  <si>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</si>
  <si>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</si>
  <si>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</si>
  <si>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</si>
  <si>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</si>
  <si>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</si>
  <si>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</si>
  <si>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</si>
  <si>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</si>
  <si>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</si>
  <si>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</si>
  <si>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</si>
  <si>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</si>
  <si>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</si>
  <si>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</si>
  <si>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</si>
  <si>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</si>
  <si>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</si>
  <si>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</si>
  <si>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</si>
  <si>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</si>
  <si>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</si>
  <si>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</si>
  <si>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</si>
  <si>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</si>
  <si>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</si>
  <si>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</si>
  <si>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</si>
  <si>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</si>
  <si>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</si>
  <si>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</si>
  <si>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</si>
  <si>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</si>
  <si>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</si>
  <si>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</si>
  <si>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</si>
  <si>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</si>
  <si>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</si>
  <si>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</si>
  <si>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</si>
  <si>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</si>
  <si>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</si>
  <si>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</si>
  <si>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</si>
  <si>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</si>
  <si>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</si>
  <si>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</si>
  <si>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</si>
  <si>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</si>
  <si>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</si>
  <si>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</si>
  <si>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</si>
  <si>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</si>
  <si>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</si>
  <si>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</si>
  <si>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</si>
  <si>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</si>
  <si>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</si>
  <si>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</si>
  <si>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</si>
  <si>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</si>
  <si>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</si>
  <si>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</si>
  <si>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</si>
  <si>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</si>
  <si>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</si>
  <si>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</si>
  <si>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</si>
  <si>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</si>
  <si>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</si>
  <si>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</si>
  <si>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</si>
  <si>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</si>
  <si>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</si>
  <si>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</si>
  <si>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</si>
  <si>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</si>
  <si>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</si>
  <si>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</si>
  <si>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</si>
  <si>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</si>
  <si>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</si>
  <si>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</si>
  <si>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</si>
  <si>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</si>
  <si>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</si>
  <si>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</si>
  <si>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</si>
  <si>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</si>
  <si>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</si>
  <si>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</si>
  <si>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</si>
  <si>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</si>
  <si>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</si>
  <si>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</si>
  <si>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</si>
  <si>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</si>
  <si>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</si>
  <si>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</si>
  <si>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</si>
  <si>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</si>
  <si>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</si>
  <si>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</si>
  <si>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</si>
  <si>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</si>
  <si>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</si>
  <si>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</si>
  <si>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</si>
  <si>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</si>
  <si>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</si>
  <si>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</si>
  <si>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</si>
  <si>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</si>
  <si>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</si>
  <si>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</si>
  <si>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</si>
  <si>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</si>
  <si>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</si>
  <si>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</si>
  <si>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</si>
  <si>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</si>
  <si>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</si>
  <si>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</si>
  <si>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</si>
  <si>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</si>
  <si>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</si>
  <si>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</si>
  <si>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</si>
  <si>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</si>
  <si>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</si>
  <si>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</si>
  <si>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</si>
  <si>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</si>
  <si>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</si>
  <si>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</si>
  <si>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</si>
  <si>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</si>
  <si>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</si>
  <si>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</si>
  <si>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</si>
  <si>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</si>
  <si>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</si>
  <si>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</si>
  <si>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</si>
  <si>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</si>
  <si>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</si>
  <si>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</si>
  <si>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</si>
  <si>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</si>
  <si>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</si>
  <si>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</si>
  <si>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</si>
  <si>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</si>
  <si>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</si>
  <si>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</si>
  <si>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</si>
  <si>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</si>
  <si>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</si>
  <si>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</si>
  <si>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</si>
  <si>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</si>
  <si>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</si>
  <si>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</si>
  <si>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</si>
  <si>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</si>
  <si>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</si>
  <si>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</si>
  <si>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</si>
  <si>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</si>
  <si>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</si>
  <si>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</si>
  <si>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</si>
  <si>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</si>
  <si>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</si>
  <si>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</si>
  <si>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</si>
  <si>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</si>
  <si>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</si>
  <si>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</si>
  <si>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</si>
  <si>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</si>
  <si>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</si>
  <si>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</si>
  <si>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</si>
  <si>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</si>
  <si>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</si>
  <si>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</si>
  <si>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</si>
  <si>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</si>
  <si>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</si>
  <si>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</si>
  <si>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</si>
  <si>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</si>
  <si>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</si>
  <si>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</si>
  <si>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</si>
  <si>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</si>
  <si>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</si>
  <si>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</si>
  <si>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</si>
  <si>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</si>
  <si>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</si>
  <si>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</si>
  <si>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</si>
  <si>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</si>
  <si>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</si>
  <si>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</si>
  <si>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</si>
  <si>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</si>
  <si>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</si>
  <si>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</si>
  <si>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</si>
  <si>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</si>
  <si>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</si>
  <si>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</si>
  <si>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</si>
  <si>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</si>
  <si>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</si>
  <si>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</si>
  <si>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</si>
  <si>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</si>
  <si>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</si>
  <si>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</si>
  <si>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</si>
  <si>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</si>
  <si>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</si>
  <si>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</si>
  <si>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</si>
  <si>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</si>
  <si>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</si>
  <si>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</si>
  <si>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</si>
  <si>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</si>
  <si>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</si>
  <si>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</si>
  <si>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</si>
  <si>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</si>
  <si>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</si>
  <si>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</si>
  <si>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</si>
  <si>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</si>
  <si>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</si>
  <si>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</si>
  <si>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</si>
  <si>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</si>
  <si>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</si>
  <si>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</si>
  <si>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</si>
  <si>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</si>
  <si>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</si>
  <si>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</si>
  <si>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</si>
  <si>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</si>
  <si>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</si>
  <si>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</si>
  <si>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</si>
  <si>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</si>
  <si>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</si>
  <si>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</si>
  <si>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</si>
  <si>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</si>
  <si>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</si>
  <si>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</si>
  <si>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</si>
  <si>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</si>
  <si>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</si>
  <si>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</si>
  <si>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</si>
  <si>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</si>
  <si>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</si>
  <si>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</si>
  <si>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</si>
  <si>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</si>
  <si>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</si>
  <si>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</si>
  <si>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</si>
  <si>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</si>
  <si>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</si>
  <si>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</si>
  <si>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</si>
  <si>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</si>
  <si>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</si>
  <si>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</si>
  <si>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</si>
  <si>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</si>
  <si>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</si>
  <si>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</si>
  <si>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</si>
  <si>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</si>
  <si>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</si>
  <si>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</si>
  <si>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</si>
  <si>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</si>
  <si>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</si>
  <si>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</si>
  <si>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</si>
  <si>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</si>
  <si>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</si>
  <si>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</si>
  <si>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</si>
  <si>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</si>
  <si>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</si>
  <si>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</si>
  <si>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</si>
  <si>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</si>
  <si>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</si>
  <si>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</si>
  <si>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</si>
  <si>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</si>
  <si>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</si>
  <si>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</si>
  <si>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</si>
  <si>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</si>
  <si>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</si>
  <si>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</si>
  <si>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</si>
  <si>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</si>
  <si>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</si>
  <si>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</si>
  <si>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</si>
  <si>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</si>
  <si>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</si>
  <si>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</si>
  <si>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</si>
  <si>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</si>
  <si>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</si>
  <si>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</si>
  <si>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</si>
  <si>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</si>
  <si>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</si>
  <si>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</si>
  <si>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</si>
  <si>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</si>
  <si>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</si>
  <si>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</si>
  <si>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</si>
  <si>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</si>
  <si>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</si>
  <si>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</si>
  <si>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</si>
  <si>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</si>
  <si>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</si>
  <si>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</si>
  <si>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</si>
  <si>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</si>
  <si>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</si>
  <si>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</si>
  <si>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</si>
  <si>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</si>
  <si>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</si>
  <si>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</si>
  <si>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</si>
  <si>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</si>
  <si>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</si>
  <si>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</si>
  <si>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</si>
  <si>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</si>
  <si>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</si>
  <si>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</si>
  <si>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</si>
  <si>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</si>
  <si>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</si>
  <si>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</si>
  <si>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</si>
  <si>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</si>
  <si>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</si>
  <si>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</si>
  <si>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</si>
  <si>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</si>
  <si>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</si>
  <si>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</si>
  <si>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</si>
  <si>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</si>
  <si>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</si>
  <si>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</si>
  <si>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</si>
  <si>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</si>
  <si>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</si>
  <si>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</si>
  <si>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</si>
  <si>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</si>
  <si>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</si>
  <si>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</si>
  <si>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</si>
  <si>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</si>
  <si>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</si>
  <si>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</si>
  <si>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</si>
  <si>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</si>
  <si>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</si>
  <si>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</si>
  <si>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</si>
  <si>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</si>
  <si>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</si>
  <si>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</si>
  <si>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</si>
  <si>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</si>
  <si>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</si>
  <si>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</si>
  <si>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</si>
  <si>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</si>
  <si>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</si>
  <si>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</si>
  <si>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</si>
  <si>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</si>
  <si>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</si>
  <si>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</si>
  <si>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</si>
  <si>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</si>
  <si>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</si>
  <si>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</si>
  <si>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</si>
  <si>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</si>
  <si>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</si>
  <si>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</si>
  <si>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</si>
  <si>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</si>
  <si>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</si>
  <si>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</si>
  <si>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</si>
  <si>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</si>
  <si>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</si>
  <si>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</si>
  <si>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</si>
  <si>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</si>
  <si>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</si>
  <si>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</si>
  <si>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</si>
  <si>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</si>
  <si>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</si>
  <si>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</si>
  <si>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</si>
  <si>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</si>
  <si>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</si>
  <si>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</si>
  <si>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</si>
  <si>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</si>
  <si>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</si>
  <si>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</si>
  <si>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</si>
  <si>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</si>
  <si>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</si>
  <si>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</si>
  <si>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</si>
  <si>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</si>
  <si>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</si>
  <si>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</si>
  <si>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</si>
  <si>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</si>
  <si>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</si>
  <si>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</si>
  <si>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</si>
  <si>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</si>
  <si>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</si>
  <si>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</si>
  <si>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</si>
  <si>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</si>
  <si>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</si>
  <si>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</si>
  <si>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</si>
  <si>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</si>
  <si>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</si>
  <si>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</si>
  <si>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</si>
  <si>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</si>
  <si>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</si>
  <si>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</si>
  <si>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</si>
  <si>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</si>
  <si>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</si>
  <si>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</si>
  <si>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</si>
  <si>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</si>
  <si>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</si>
  <si>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</si>
  <si>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</si>
  <si>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</si>
  <si>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</si>
  <si>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</si>
  <si>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</si>
  <si>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</si>
  <si>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</si>
  <si>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</si>
  <si>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</si>
  <si>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</si>
  <si>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</si>
  <si>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</si>
  <si>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</si>
  <si>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</si>
  <si>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</si>
  <si>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</si>
  <si>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</si>
  <si>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</si>
  <si>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</si>
  <si>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</si>
  <si>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</si>
  <si>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</si>
  <si>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</si>
  <si>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</si>
  <si>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</si>
  <si>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</si>
  <si>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</si>
  <si>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</si>
  <si>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</si>
  <si>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</si>
  <si>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</si>
  <si>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</si>
  <si>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</si>
  <si>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</si>
  <si>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</si>
  <si>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</si>
  <si>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</si>
  <si>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</si>
  <si>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</si>
  <si>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</si>
  <si>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</si>
  <si>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</si>
  <si>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</si>
  <si>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</si>
  <si>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</si>
  <si>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</si>
  <si>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</si>
  <si>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</si>
  <si>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</si>
  <si>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</si>
  <si>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</si>
  <si>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</si>
  <si>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</si>
  <si>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</si>
  <si>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</si>
  <si>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</si>
  <si>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</si>
  <si>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</si>
  <si>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</si>
  <si>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</si>
  <si>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</si>
  <si>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</si>
  <si>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</si>
  <si>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</si>
  <si>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</si>
  <si>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</si>
  <si>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</si>
  <si>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</si>
  <si>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</si>
  <si>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</si>
  <si>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</si>
  <si>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</si>
  <si>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</si>
  <si>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</si>
  <si>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</si>
  <si>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</si>
  <si>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</si>
  <si>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</si>
  <si>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</si>
  <si>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</si>
  <si>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</si>
  <si>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</si>
  <si>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</si>
  <si>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</si>
  <si>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</si>
  <si>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</si>
  <si>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</si>
  <si>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</si>
  <si>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</si>
  <si>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</si>
  <si>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</si>
  <si>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</si>
  <si>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</si>
  <si>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</si>
  <si>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</si>
  <si>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</si>
  <si>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</si>
  <si>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</si>
  <si>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</si>
  <si>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</si>
  <si>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</si>
  <si>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</si>
  <si>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</si>
  <si>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</si>
  <si>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</si>
  <si>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</si>
  <si>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</si>
  <si>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</si>
  <si>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</si>
  <si>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</si>
  <si>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</si>
  <si>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</si>
  <si>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</si>
  <si>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</si>
  <si>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</si>
  <si>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</si>
  <si>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</si>
  <si>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</si>
  <si>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</si>
  <si>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</si>
  <si>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</si>
  <si>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</si>
  <si>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</si>
  <si>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</si>
  <si>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</si>
  <si>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</si>
  <si>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</si>
  <si>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</si>
  <si>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</si>
  <si>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</si>
  <si>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</si>
  <si>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</si>
  <si>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</si>
  <si>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</si>
  <si>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</si>
  <si>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</si>
  <si>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</si>
  <si>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</si>
  <si>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</si>
  <si>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</si>
  <si>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</si>
  <si>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</si>
  <si>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</si>
  <si>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</si>
  <si>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</si>
  <si>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</si>
  <si>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</si>
  <si>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</si>
  <si>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</si>
  <si>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</si>
  <si>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</si>
  <si>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</si>
  <si>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</si>
  <si>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</si>
  <si>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</si>
  <si>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</si>
  <si>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</si>
  <si>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</si>
  <si>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</si>
  <si>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</si>
  <si>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</si>
  <si>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</si>
  <si>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</si>
  <si>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</si>
  <si>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</si>
  <si>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</si>
  <si>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</si>
  <si>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</si>
  <si>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</si>
  <si>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</si>
  <si>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</si>
  <si>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</si>
  <si>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</si>
  <si>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</si>
  <si>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</si>
  <si>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</si>
  <si>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</si>
  <si>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</si>
  <si>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</si>
  <si>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</si>
  <si>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</si>
  <si>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</si>
  <si>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</si>
  <si>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</si>
  <si>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</si>
  <si>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</si>
  <si>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</si>
  <si>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</si>
  <si>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</si>
  <si>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</si>
  <si>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</si>
  <si>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</si>
  <si>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</si>
  <si>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</si>
  <si>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</si>
  <si>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</si>
  <si>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</si>
  <si>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</si>
  <si>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</si>
  <si>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</si>
  <si>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</si>
  <si>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</si>
  <si>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</si>
  <si>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</si>
  <si>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</si>
  <si>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</si>
  <si>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</si>
  <si>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</si>
  <si>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</si>
  <si>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</si>
  <si>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</si>
  <si>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</si>
  <si>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</si>
  <si>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</si>
  <si>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</si>
  <si>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</si>
  <si>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</si>
  <si>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</si>
  <si>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</si>
  <si>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</si>
  <si>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</si>
  <si>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</si>
  <si>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</si>
  <si>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</si>
  <si>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</si>
  <si>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</si>
  <si>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</si>
  <si>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</si>
  <si>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</si>
  <si>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</si>
  <si>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</si>
  <si>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</si>
  <si>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</si>
  <si>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</si>
  <si>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</si>
  <si>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</si>
  <si>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</si>
  <si>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</si>
  <si>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</si>
  <si>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</si>
  <si>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</si>
  <si>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</si>
  <si>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</si>
  <si>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</si>
  <si>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</si>
  <si>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</si>
  <si>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</si>
  <si>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</si>
  <si>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</si>
  <si>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</si>
  <si>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</si>
  <si>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</si>
  <si>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</si>
  <si>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</si>
  <si>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</si>
  <si>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</si>
  <si>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</si>
  <si>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</si>
  <si>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</si>
  <si>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</si>
  <si>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</si>
  <si>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</si>
  <si>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</si>
  <si>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</si>
  <si>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</si>
  <si>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</si>
  <si>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</si>
  <si>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</si>
  <si>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</si>
  <si>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</si>
  <si>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</si>
  <si>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</si>
  <si>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</si>
  <si>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</si>
  <si>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</si>
  <si>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</si>
  <si>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</si>
  <si>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</si>
  <si>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</si>
  <si>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</si>
  <si>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</si>
  <si>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</si>
  <si>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</si>
  <si>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</si>
  <si>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</si>
  <si>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</si>
  <si>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</si>
  <si>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</si>
  <si>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</si>
  <si>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</si>
  <si>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</si>
  <si>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</si>
  <si>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</si>
  <si>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</si>
  <si>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</si>
  <si>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</si>
  <si>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</si>
  <si>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</si>
  <si>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</si>
  <si>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</si>
  <si>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</si>
  <si>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</si>
  <si>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</si>
  <si>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</si>
  <si>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</si>
  <si>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</si>
  <si>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</si>
  <si>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</si>
  <si>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</si>
  <si>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</si>
  <si>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</si>
  <si>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</si>
  <si>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</si>
  <si>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</si>
  <si>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</si>
  <si>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</si>
  <si>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</si>
  <si>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</si>
  <si>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</si>
  <si>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</si>
  <si>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</si>
  <si>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</si>
  <si>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</si>
  <si>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</si>
  <si>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</si>
  <si>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</si>
  <si>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</si>
  <si>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</si>
  <si>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</si>
  <si>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</si>
  <si>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</si>
  <si>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</si>
  <si>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</si>
  <si>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</si>
  <si>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</si>
  <si>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</si>
  <si>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</si>
  <si>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</si>
  <si>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</si>
  <si>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</si>
  <si>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</si>
  <si>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</si>
  <si>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</si>
  <si>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</si>
  <si>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</si>
  <si>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</si>
  <si>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</si>
  <si>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</si>
  <si>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</si>
  <si>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</si>
  <si>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</si>
  <si>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</si>
  <si>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</si>
  <si>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</si>
  <si>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</si>
  <si>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</si>
  <si>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</si>
  <si>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</si>
  <si>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</si>
  <si>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</si>
  <si>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</si>
  <si>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</si>
  <si>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</si>
  <si>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</si>
  <si>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</si>
  <si>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</si>
  <si>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</si>
  <si>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</si>
  <si>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</si>
  <si>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</si>
  <si>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</si>
  <si>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</si>
  <si>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</si>
  <si>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</si>
  <si>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</si>
  <si>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</si>
  <si>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</si>
  <si>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</si>
  <si>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</si>
  <si>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</si>
  <si>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</si>
  <si>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</si>
  <si>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</si>
  <si>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</si>
  <si>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</si>
  <si>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</si>
  <si>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</si>
  <si>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</si>
  <si>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</si>
  <si>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</si>
  <si>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</si>
  <si>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</si>
  <si>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</si>
  <si>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</si>
  <si>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</si>
  <si>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</si>
  <si>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</si>
  <si>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</si>
  <si>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</si>
  <si>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</si>
  <si>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</si>
  <si>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</si>
  <si>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</si>
  <si>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</si>
  <si>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</si>
  <si>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</si>
  <si>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</si>
  <si>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</si>
  <si>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</si>
  <si>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</si>
  <si>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</si>
  <si>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</si>
  <si>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</si>
  <si>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</si>
  <si>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</si>
  <si>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</si>
  <si>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</si>
  <si>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</si>
  <si>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</si>
  <si>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</si>
  <si>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</si>
  <si>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</si>
  <si>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</si>
  <si>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</si>
  <si>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</si>
  <si>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</si>
  <si>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</si>
  <si>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</si>
  <si>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</si>
  <si>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</si>
  <si>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</si>
  <si>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</si>
  <si>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</si>
  <si>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</si>
  <si>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</si>
  <si>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</si>
  <si>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</si>
  <si>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</si>
  <si>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</si>
  <si>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</si>
  <si>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</si>
  <si>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</si>
  <si>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</si>
  <si>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</si>
  <si>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</si>
  <si>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</si>
  <si>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</si>
  <si>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</si>
  <si>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</si>
  <si>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</si>
  <si>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</si>
  <si>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</si>
  <si>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</si>
  <si>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</si>
  <si>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</si>
  <si>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</si>
  <si>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</si>
  <si>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</si>
  <si>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</si>
  <si>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</si>
  <si>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</si>
  <si>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</si>
  <si>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</si>
  <si>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</si>
  <si>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</si>
  <si>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</si>
  <si>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</si>
  <si>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</si>
  <si>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</si>
  <si>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</si>
  <si>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</si>
  <si>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</si>
  <si>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</si>
  <si>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</si>
  <si>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</si>
  <si>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</si>
  <si>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</si>
  <si>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</si>
  <si>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</si>
  <si>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</si>
  <si>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</si>
  <si>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</si>
  <si>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</si>
  <si>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</si>
  <si>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</si>
  <si>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</si>
  <si>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</si>
  <si>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</si>
  <si>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</si>
  <si>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</si>
  <si>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</si>
  <si>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</si>
  <si>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</si>
  <si>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</si>
  <si>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</si>
  <si>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</si>
  <si>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</si>
  <si>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</si>
  <si>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</si>
  <si>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</si>
  <si>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</si>
  <si>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</si>
  <si>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</si>
  <si>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</si>
  <si>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</si>
  <si>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</si>
  <si>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</si>
  <si>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</si>
  <si>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</si>
  <si>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</si>
  <si>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</si>
  <si>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</si>
  <si>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</si>
  <si>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</si>
  <si>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</si>
  <si>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</si>
  <si>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</si>
  <si>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</si>
  <si>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</si>
  <si>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</si>
  <si>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</si>
  <si>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</si>
  <si>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</si>
  <si>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</si>
  <si>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</si>
  <si>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</si>
  <si>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</si>
  <si>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</si>
  <si>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</si>
  <si>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</si>
  <si>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</si>
  <si>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</si>
  <si>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</si>
  <si>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</si>
  <si>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</si>
  <si>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</si>
  <si>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</si>
  <si>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</si>
  <si>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</si>
  <si>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</si>
  <si>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</si>
  <si>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</si>
  <si>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</si>
  <si>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</si>
  <si>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</si>
  <si>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</si>
  <si>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</si>
  <si>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</si>
  <si>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</si>
  <si>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</si>
  <si>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</si>
  <si>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</si>
  <si>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</si>
  <si>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</si>
  <si>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</si>
  <si>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</si>
  <si>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</si>
  <si>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</si>
  <si>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</si>
  <si>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</si>
  <si>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</si>
  <si>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</si>
  <si>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</si>
  <si>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</si>
  <si>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</si>
  <si>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</si>
  <si>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</si>
  <si>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</si>
  <si>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</si>
  <si>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</si>
  <si>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</si>
  <si>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</si>
  <si>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</si>
  <si>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</si>
  <si>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</si>
  <si>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</si>
  <si>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</si>
  <si>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</si>
  <si>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</si>
  <si>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</si>
  <si>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</si>
  <si>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</si>
  <si>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</si>
  <si>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</si>
  <si>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</si>
  <si>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</si>
  <si>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</si>
  <si>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</si>
  <si>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</si>
  <si>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</si>
  <si>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</si>
  <si>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</si>
  <si>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</si>
  <si>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</si>
  <si>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</si>
  <si>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</si>
  <si>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</si>
  <si>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</si>
  <si>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</si>
  <si>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</si>
  <si>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</si>
  <si>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</si>
  <si>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</si>
  <si>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</si>
  <si>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</si>
  <si>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</si>
  <si>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</si>
  <si>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</si>
  <si>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</si>
  <si>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</si>
  <si>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</si>
  <si>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</si>
  <si>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</si>
  <si>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</si>
  <si>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</si>
  <si>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</si>
  <si>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</si>
  <si>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</si>
  <si>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</si>
  <si>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</si>
  <si>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</si>
  <si>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</si>
  <si>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</si>
  <si>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</si>
  <si>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</si>
  <si>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</si>
  <si>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</si>
  <si>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</si>
  <si>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</si>
  <si>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</si>
  <si>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</si>
  <si>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</si>
  <si>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</si>
  <si>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</si>
  <si>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</si>
  <si>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</si>
  <si>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</si>
  <si>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</si>
  <si>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</si>
  <si>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</si>
  <si>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</si>
  <si>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</si>
  <si>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</si>
  <si>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</si>
  <si>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</si>
  <si>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</si>
  <si>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</si>
  <si>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</si>
  <si>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</si>
  <si>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</si>
  <si>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</si>
  <si>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</si>
  <si>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</si>
  <si>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</si>
  <si>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</si>
  <si>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</si>
  <si>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</si>
  <si>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</si>
  <si>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</si>
  <si>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</si>
  <si>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</si>
  <si>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</si>
  <si>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</si>
  <si>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</si>
  <si>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</si>
  <si>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</si>
  <si>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</si>
  <si>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</si>
  <si>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</si>
  <si>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</si>
  <si>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</si>
  <si>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</si>
  <si>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</si>
  <si>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</si>
  <si>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</si>
  <si>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</si>
  <si>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</si>
  <si>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</si>
  <si>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</si>
  <si>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</si>
  <si>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</si>
  <si>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</si>
  <si>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</si>
  <si>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</si>
  <si>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</si>
  <si>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</si>
  <si>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</si>
  <si>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</si>
  <si>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</si>
  <si>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</si>
  <si>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</si>
  <si>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</si>
  <si>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</si>
  <si>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</si>
  <si>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</si>
  <si>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</si>
  <si>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</si>
  <si>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</si>
  <si>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</si>
  <si>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</si>
  <si>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</si>
  <si>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</si>
  <si>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</si>
  <si>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</si>
  <si>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</si>
  <si>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</si>
  <si>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</si>
  <si>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</si>
  <si>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</si>
  <si>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</si>
  <si>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</si>
  <si>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</si>
  <si>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</si>
  <si>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</si>
  <si>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</si>
  <si>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</si>
  <si>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</si>
  <si>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</si>
  <si>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</si>
  <si>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</si>
  <si>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</si>
  <si>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</si>
  <si>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</si>
  <si>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</si>
  <si>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</si>
  <si>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</si>
  <si>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</si>
  <si>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</si>
  <si>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</si>
  <si>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</si>
  <si>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</si>
  <si>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</si>
  <si>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</si>
  <si>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</si>
  <si>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</si>
  <si>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</si>
  <si>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</si>
  <si>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</si>
  <si>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</si>
  <si>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</si>
  <si>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</si>
  <si>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</si>
  <si>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</si>
  <si>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</si>
  <si>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</si>
  <si>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</si>
  <si>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</si>
  <si>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</si>
  <si>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</si>
  <si>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</si>
  <si>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</si>
  <si>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</si>
  <si>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</si>
  <si>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</si>
  <si>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</si>
  <si>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</si>
  <si>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</si>
  <si>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</si>
  <si>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</si>
  <si>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</si>
  <si>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</si>
  <si>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</si>
  <si>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</si>
  <si>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</si>
  <si>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</si>
  <si>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</si>
  <si>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</si>
  <si>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</si>
  <si>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</si>
  <si>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</si>
  <si>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</si>
  <si>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</si>
  <si>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</si>
  <si>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</si>
  <si>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</si>
  <si>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</si>
  <si>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</si>
  <si>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</si>
  <si>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</si>
  <si>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</si>
  <si>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</si>
  <si>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</si>
  <si>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</si>
  <si>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</si>
  <si>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</si>
  <si>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</si>
  <si>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</si>
  <si>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</si>
  <si>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</si>
  <si>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</si>
  <si>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</si>
  <si>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</si>
  <si>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</si>
  <si>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</si>
  <si>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</si>
  <si>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</si>
  <si>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</si>
  <si>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</si>
  <si>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</si>
  <si>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</si>
  <si>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</si>
  <si>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</si>
  <si>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</si>
  <si>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</si>
  <si>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</si>
  <si>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</si>
  <si>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</si>
  <si>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</si>
  <si>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</si>
  <si>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</si>
  <si>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</si>
  <si>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</si>
  <si>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</si>
  <si>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</si>
  <si>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</si>
  <si>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</si>
  <si>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</si>
  <si>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</si>
  <si>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</si>
  <si>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</si>
  <si>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</si>
  <si>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</si>
  <si>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</si>
  <si>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</si>
  <si>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</si>
  <si>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</si>
  <si>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</si>
  <si>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</si>
  <si>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</si>
  <si>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</si>
  <si>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</si>
  <si>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</si>
  <si>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</si>
  <si>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</si>
  <si>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</si>
  <si>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</si>
  <si>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</si>
  <si>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</si>
  <si>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</si>
  <si>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</si>
  <si>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</si>
  <si>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</si>
  <si>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</si>
  <si>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</si>
  <si>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</si>
  <si>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</si>
  <si>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</si>
  <si>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</si>
  <si>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</si>
  <si>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</si>
  <si>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</si>
  <si>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</si>
  <si>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</si>
  <si>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</si>
  <si>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</si>
  <si>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</si>
  <si>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</si>
  <si>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</si>
  <si>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</si>
  <si>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</si>
  <si>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</si>
  <si>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</si>
  <si>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</si>
  <si>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</si>
  <si>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</si>
  <si>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</si>
  <si>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</si>
  <si>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</si>
  <si>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</si>
  <si>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</si>
  <si>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</si>
  <si>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</si>
  <si>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</si>
  <si>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</si>
  <si>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</si>
  <si>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</si>
  <si>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</si>
  <si>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</si>
  <si>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</si>
  <si>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</si>
  <si>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</si>
  <si>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</si>
  <si>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</si>
  <si>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</si>
  <si>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</si>
  <si>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</si>
  <si>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</si>
  <si>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</si>
  <si>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</si>
  <si>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</si>
  <si>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</si>
  <si>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</si>
  <si>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</si>
  <si>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</si>
  <si>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</si>
  <si>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</si>
  <si>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</si>
  <si>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</si>
  <si>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</si>
  <si>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</si>
  <si>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</si>
  <si>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</si>
  <si>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</si>
  <si>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</si>
  <si>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</si>
  <si>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</si>
  <si>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</si>
  <si>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</si>
  <si>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</si>
  <si>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</si>
  <si>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</si>
  <si>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</si>
  <si>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</si>
  <si>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</si>
  <si>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</si>
  <si>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</si>
  <si>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</si>
  <si>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</si>
  <si>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</si>
  <si>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</si>
  <si>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</si>
  <si>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</si>
  <si>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</si>
  <si>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</si>
  <si>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</si>
  <si>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</si>
  <si>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</si>
  <si>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</si>
  <si>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</si>
  <si>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</si>
  <si>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</si>
  <si>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</si>
  <si>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</si>
  <si>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</si>
  <si>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</si>
  <si>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</si>
  <si>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</si>
  <si>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</si>
  <si>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</si>
  <si>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</si>
  <si>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</si>
  <si>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</si>
  <si>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</si>
  <si>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</si>
  <si>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</si>
  <si>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</si>
  <si>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</si>
  <si>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</si>
  <si>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</si>
  <si>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</si>
  <si>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</si>
  <si>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</si>
  <si>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</si>
  <si>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</si>
  <si>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</si>
  <si>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</si>
  <si>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</si>
  <si>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</si>
  <si>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</si>
  <si>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</si>
  <si>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</si>
  <si>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</si>
  <si>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</si>
  <si>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</si>
  <si>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</si>
  <si>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</si>
  <si>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</si>
  <si>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</si>
  <si>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</si>
  <si>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</si>
  <si>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</si>
  <si>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</si>
  <si>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</si>
  <si>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</si>
  <si>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</si>
  <si>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</si>
  <si>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</si>
  <si>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</si>
  <si>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</si>
  <si>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</si>
  <si>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</si>
  <si>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</si>
  <si>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</si>
  <si>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</si>
  <si>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</si>
  <si>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</si>
  <si>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</si>
  <si>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</si>
  <si>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</si>
  <si>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</si>
  <si>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</si>
  <si>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</si>
  <si>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</si>
  <si>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</si>
  <si>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</si>
  <si>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</si>
  <si>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</si>
  <si>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</si>
  <si>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</si>
  <si>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</si>
  <si>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</si>
  <si>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</si>
  <si>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</si>
  <si>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</si>
  <si>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</si>
  <si>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</si>
  <si>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</si>
  <si>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</si>
  <si>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</si>
  <si>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</si>
  <si>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</si>
  <si>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</si>
  <si>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</si>
  <si>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</si>
  <si>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</si>
  <si>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</si>
  <si>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</si>
  <si>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</si>
  <si>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</si>
  <si>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</si>
  <si>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</si>
  <si>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</si>
  <si>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</si>
  <si>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</si>
  <si>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</si>
  <si>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</si>
  <si>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</si>
  <si>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</si>
  <si>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</si>
  <si>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</si>
  <si>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</si>
  <si>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</si>
  <si>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</si>
  <si>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</si>
  <si>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</si>
  <si>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</si>
  <si>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</si>
  <si>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</si>
  <si>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</si>
  <si>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</si>
  <si>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</si>
  <si>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</si>
  <si>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</si>
  <si>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</si>
  <si>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</si>
  <si>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</si>
  <si>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</si>
  <si>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</si>
  <si>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</si>
  <si>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</si>
  <si>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</si>
  <si>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</si>
  <si>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</si>
  <si>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</si>
  <si>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</si>
  <si>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</si>
  <si>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</si>
  <si>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</si>
  <si>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</si>
  <si>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</si>
  <si>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</si>
  <si>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</si>
  <si>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</si>
  <si>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</si>
  <si>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</si>
  <si>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</si>
  <si>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</si>
  <si>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</si>
  <si>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</si>
  <si>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</si>
  <si>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</si>
  <si>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</si>
  <si>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</si>
  <si>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</si>
  <si>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</si>
  <si>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</si>
  <si>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</si>
  <si>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</si>
  <si>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</si>
  <si>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</si>
  <si>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</si>
  <si>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</si>
  <si>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</si>
  <si>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</si>
  <si>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</si>
  <si>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</si>
  <si>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</si>
  <si>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</si>
  <si>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</si>
  <si>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</si>
  <si>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</si>
  <si>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</si>
  <si>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</si>
  <si>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</si>
  <si>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</si>
  <si>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</si>
  <si>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</si>
  <si>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</si>
  <si>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</si>
  <si>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</si>
  <si>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</si>
  <si>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</si>
  <si>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</si>
  <si>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</si>
  <si>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</si>
  <si>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</si>
  <si>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</si>
  <si>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</si>
  <si>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</si>
  <si>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</si>
  <si>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</si>
  <si>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</si>
  <si>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</si>
  <si>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</si>
  <si>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</si>
  <si>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</si>
  <si>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</si>
  <si>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</si>
  <si>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</si>
  <si>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</si>
  <si>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</si>
  <si>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</si>
  <si>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</si>
  <si>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</si>
  <si>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</si>
  <si>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</si>
  <si>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</si>
  <si>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</si>
  <si>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</si>
  <si>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</si>
  <si>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</si>
  <si>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</si>
  <si>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</si>
  <si>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</si>
  <si>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</si>
  <si>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</si>
  <si>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</si>
  <si>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</si>
  <si>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</si>
  <si>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</si>
  <si>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</si>
  <si>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</si>
  <si>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</si>
  <si>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</si>
  <si>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</si>
  <si>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</si>
  <si>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</si>
  <si>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</si>
  <si>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</si>
  <si>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</si>
  <si>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</si>
  <si>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</si>
  <si>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</si>
  <si>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</si>
  <si>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</si>
  <si>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</si>
  <si>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</si>
  <si>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</si>
  <si>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</si>
  <si>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</si>
  <si>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</si>
  <si>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</si>
  <si>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</si>
  <si>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</si>
  <si>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</si>
  <si>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</si>
  <si>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</si>
  <si>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</si>
  <si>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</si>
  <si>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</si>
  <si>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</si>
  <si>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</si>
  <si>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</si>
  <si>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</si>
  <si>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</si>
  <si>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</si>
  <si>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</si>
  <si>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</si>
  <si>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</si>
  <si>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</si>
  <si>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</si>
  <si>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</si>
  <si>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</si>
  <si>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</si>
  <si>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</si>
  <si>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</si>
  <si>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</si>
  <si>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</si>
  <si>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</si>
  <si>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</si>
  <si>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</si>
  <si>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</si>
  <si>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</si>
  <si>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</si>
  <si>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</si>
  <si>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</si>
  <si>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</si>
  <si>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</si>
  <si>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</si>
  <si>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</si>
  <si>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</si>
  <si>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</si>
  <si>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</si>
  <si>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</si>
  <si>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</si>
  <si>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</si>
  <si>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</si>
  <si>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</si>
  <si>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</si>
  <si>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</si>
  <si>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</si>
  <si>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</si>
  <si>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</si>
  <si>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</si>
  <si>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</si>
  <si>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</si>
  <si>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</si>
  <si>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</si>
  <si>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</si>
  <si>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</si>
  <si>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</si>
  <si>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</si>
  <si>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</si>
  <si>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</si>
  <si>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</si>
  <si>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</si>
  <si>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</si>
  <si>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</si>
  <si>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</si>
  <si>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</si>
  <si>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</si>
  <si>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</si>
  <si>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</si>
  <si>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</si>
  <si>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</si>
  <si>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</si>
  <si>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</si>
  <si>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</si>
  <si>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</si>
  <si>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</si>
  <si>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</si>
  <si>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</si>
  <si>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</si>
  <si>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</si>
  <si>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</si>
  <si>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</si>
  <si>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</si>
  <si>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</si>
  <si>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</si>
  <si>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</si>
  <si>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</si>
  <si>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</si>
  <si>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</si>
  <si>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</si>
  <si>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</si>
  <si>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</si>
  <si>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</si>
  <si>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</si>
  <si>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</si>
  <si>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</si>
  <si>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</si>
  <si>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</si>
  <si>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</si>
  <si>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</si>
  <si>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</si>
  <si>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</si>
  <si>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</si>
  <si>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</si>
  <si>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</si>
  <si>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</si>
  <si>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</si>
  <si>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</si>
  <si>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</si>
  <si>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</si>
  <si>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</si>
  <si>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</si>
  <si>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</si>
  <si>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</si>
  <si>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</si>
  <si>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</si>
  <si>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</si>
  <si>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</si>
  <si>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</si>
  <si>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</si>
  <si>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</si>
  <si>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</si>
  <si>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</si>
  <si>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</si>
  <si>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</si>
  <si>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</si>
  <si>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</si>
  <si>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</si>
  <si>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</si>
  <si>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</si>
  <si>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</si>
  <si>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</si>
  <si>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</si>
  <si>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</si>
  <si>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</si>
  <si>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</si>
  <si>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</si>
  <si>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</si>
  <si>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</si>
  <si>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</si>
  <si>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</si>
  <si>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</si>
  <si>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</si>
  <si>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</si>
  <si>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</si>
  <si>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</si>
  <si>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</si>
  <si>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</si>
  <si>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</si>
  <si>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</si>
  <si>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</si>
  <si>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</si>
  <si>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</si>
  <si>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</si>
  <si>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</si>
  <si>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</si>
  <si>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</si>
  <si>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</si>
  <si>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</si>
  <si>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</si>
  <si>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</si>
  <si>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</si>
  <si>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</si>
  <si>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</si>
  <si>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</si>
  <si>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</si>
  <si>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</si>
  <si>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</si>
  <si>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</si>
  <si>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</si>
  <si>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</si>
  <si>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</si>
  <si>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</si>
  <si>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</si>
  <si>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</si>
  <si>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</si>
  <si>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</si>
  <si>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</si>
  <si>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</si>
  <si>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</si>
  <si>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</si>
  <si>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</si>
  <si>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</si>
  <si>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</si>
  <si>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</si>
  <si>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</si>
  <si>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</si>
  <si>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</si>
  <si>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</si>
  <si>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</si>
  <si>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</si>
  <si>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</si>
  <si>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</si>
  <si>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</si>
  <si>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</si>
  <si>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</si>
  <si>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</si>
  <si>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</si>
  <si>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</si>
  <si>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</si>
  <si>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</si>
  <si>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</si>
  <si>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</si>
  <si>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</si>
  <si>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</si>
  <si>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</si>
  <si>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</si>
  <si>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</si>
  <si>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</si>
  <si>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</si>
  <si>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</si>
  <si>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</si>
  <si>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</si>
  <si>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</si>
  <si>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</si>
  <si>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</si>
  <si>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</si>
  <si>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</si>
  <si>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</si>
  <si>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</si>
  <si>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</si>
  <si>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</si>
  <si>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</si>
  <si>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</si>
  <si>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</si>
  <si>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</si>
  <si>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</si>
  <si>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</si>
  <si>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</si>
  <si>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</si>
  <si>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</si>
  <si>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</si>
  <si>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</si>
  <si>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</si>
  <si>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</si>
  <si>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</si>
  <si>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</si>
  <si>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</si>
  <si>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</si>
  <si>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</si>
  <si>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</si>
  <si>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</si>
  <si>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</si>
  <si>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</si>
  <si>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</si>
  <si>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</si>
  <si>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</si>
  <si>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</si>
  <si>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</si>
  <si>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</si>
  <si>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</si>
  <si>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</si>
  <si>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</si>
  <si>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</si>
  <si>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</si>
  <si>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</si>
  <si>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</si>
  <si>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</si>
  <si>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</si>
  <si>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</si>
  <si>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</si>
  <si>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</si>
  <si>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</si>
  <si>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</si>
  <si>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</si>
  <si>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</si>
  <si>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</si>
  <si>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</si>
  <si>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</si>
  <si>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</si>
  <si>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</si>
  <si>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</si>
  <si>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</si>
  <si>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</si>
  <si>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</si>
  <si>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</si>
  <si>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</si>
  <si>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</si>
  <si>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</si>
  <si>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</si>
  <si>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</si>
  <si>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</si>
  <si>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</si>
  <si>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</si>
  <si>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</si>
  <si>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</si>
  <si>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</si>
  <si>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</si>
  <si>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</si>
  <si>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</si>
  <si>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</si>
  <si>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</si>
  <si>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</si>
  <si>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</si>
  <si>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</si>
  <si>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</si>
  <si>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</si>
  <si>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</si>
  <si>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</si>
  <si>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</si>
  <si>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</si>
  <si>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</si>
  <si>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</si>
  <si>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</si>
  <si>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</si>
  <si>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</si>
  <si>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</si>
  <si>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</si>
  <si>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</si>
  <si>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</si>
  <si>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</si>
  <si>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</si>
  <si>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</si>
  <si>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</si>
  <si>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</si>
  <si>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</si>
  <si>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</si>
  <si>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</si>
  <si>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</si>
  <si>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</si>
  <si>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</si>
  <si>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</si>
  <si>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</si>
  <si>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</si>
  <si>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</si>
  <si>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</si>
  <si>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</si>
  <si>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</si>
  <si>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</si>
  <si>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</si>
  <si>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</si>
  <si>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</si>
  <si>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</si>
  <si>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</si>
  <si>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</si>
  <si>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</si>
  <si>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</si>
  <si>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</si>
  <si>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</si>
  <si>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</si>
  <si>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</si>
  <si>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</si>
  <si>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</si>
  <si>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</si>
  <si>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</si>
  <si>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</si>
  <si>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</si>
  <si>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</si>
  <si>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</si>
  <si>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</si>
  <si>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</si>
  <si>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</si>
  <si>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</si>
  <si>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</si>
  <si>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</si>
  <si>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</si>
  <si>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</si>
  <si>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</si>
  <si>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</si>
  <si>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</si>
  <si>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</si>
  <si>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</si>
  <si>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</si>
  <si>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</si>
  <si>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</si>
  <si>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</si>
  <si>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</si>
  <si>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</si>
  <si>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</si>
  <si>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</si>
  <si>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</si>
  <si>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</si>
  <si>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</si>
  <si>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</si>
  <si>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</si>
  <si>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</si>
  <si>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</si>
  <si>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</si>
  <si>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</si>
  <si>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</si>
  <si>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</si>
  <si>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</si>
  <si>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</si>
  <si>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</si>
  <si>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</si>
  <si>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</si>
  <si>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</si>
  <si>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</si>
  <si>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</si>
  <si>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</si>
  <si>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</si>
  <si>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</si>
  <si>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</si>
  <si>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</si>
  <si>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</si>
  <si>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</si>
  <si>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</si>
  <si>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</si>
  <si>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</si>
  <si>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</si>
  <si>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</si>
  <si>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</si>
  <si>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</si>
  <si>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</si>
  <si>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</si>
  <si>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</si>
  <si>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</si>
  <si>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</si>
  <si>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</si>
  <si>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</si>
  <si>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</si>
  <si>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</si>
  <si>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</si>
  <si>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</si>
  <si>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</si>
  <si>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</si>
  <si>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</si>
  <si>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</si>
  <si>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</si>
  <si>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</si>
  <si>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</si>
  <si>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</si>
  <si>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</si>
  <si>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</si>
  <si>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</si>
  <si>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</si>
  <si>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</si>
  <si>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</si>
  <si>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</si>
  <si>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</si>
  <si>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</si>
  <si>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</si>
  <si>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</si>
  <si>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</si>
  <si>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</si>
  <si>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</si>
  <si>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</si>
  <si>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</si>
  <si>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</si>
  <si>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</si>
  <si>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</si>
  <si>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</si>
  <si>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</si>
  <si>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</si>
  <si>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</si>
  <si>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</si>
  <si>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</si>
  <si>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</si>
  <si>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</si>
  <si>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</si>
  <si>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</si>
  <si>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</si>
  <si>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</si>
  <si>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</si>
  <si>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</si>
  <si>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</si>
  <si>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</si>
  <si>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</si>
  <si>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</si>
  <si>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</si>
  <si>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</si>
  <si>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</si>
  <si>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</si>
  <si>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</si>
  <si>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</si>
  <si>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</si>
  <si>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</si>
  <si>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</si>
  <si>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</si>
  <si>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</si>
  <si>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</si>
  <si>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</si>
  <si>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</si>
  <si>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</si>
  <si>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</si>
  <si>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</si>
  <si>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</si>
  <si>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</si>
  <si>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</si>
  <si>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</si>
  <si>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</si>
  <si>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</si>
  <si>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</si>
  <si>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</si>
  <si>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</si>
  <si>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</si>
  <si>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</si>
  <si>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</si>
  <si>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</si>
  <si>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</si>
  <si>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</si>
  <si>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</si>
  <si>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</si>
  <si>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</si>
  <si>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</si>
  <si>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</si>
  <si>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</si>
  <si>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</si>
  <si>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</si>
  <si>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</si>
  <si>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</si>
  <si>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</si>
  <si>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</si>
  <si>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</si>
  <si>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</si>
  <si>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</si>
  <si>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</si>
  <si>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</si>
  <si>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</si>
  <si>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</si>
  <si>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</si>
  <si>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</si>
  <si>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</si>
  <si>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</si>
  <si>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</si>
  <si>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</si>
  <si>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</si>
  <si>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</si>
  <si>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</si>
  <si>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</si>
  <si>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</si>
  <si>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</si>
  <si>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</si>
  <si>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</si>
  <si>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</si>
  <si>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</si>
  <si>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</si>
  <si>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</si>
  <si>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</si>
  <si>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</si>
  <si>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</si>
  <si>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</si>
  <si>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</si>
  <si>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</si>
  <si>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</si>
  <si>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</si>
  <si>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</si>
  <si>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</si>
  <si>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</si>
  <si>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</si>
  <si>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</si>
  <si>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</si>
  <si>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</si>
  <si>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</si>
  <si>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</si>
  <si>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</si>
  <si>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</si>
  <si>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</si>
  <si>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</si>
  <si>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</si>
  <si>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</si>
  <si>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</si>
  <si>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</si>
  <si>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</si>
  <si>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</si>
  <si>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</si>
  <si>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</si>
  <si>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</si>
  <si>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</si>
  <si>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</si>
  <si>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</si>
  <si>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</si>
  <si>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</si>
  <si>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</si>
  <si>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</si>
  <si>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</si>
  <si>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</si>
  <si>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</si>
  <si>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</si>
  <si>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</si>
  <si>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</si>
  <si>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</si>
  <si>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</si>
  <si>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</si>
  <si>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</si>
  <si>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</si>
  <si>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</si>
  <si>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</si>
  <si>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</si>
  <si>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</si>
  <si>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</si>
  <si>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</si>
  <si>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</si>
  <si>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</si>
  <si>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</si>
  <si>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</si>
  <si>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</si>
  <si>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</si>
  <si>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</si>
  <si>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</si>
  <si>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</si>
  <si>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</si>
  <si>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</si>
  <si>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</si>
  <si>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</si>
  <si>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</si>
  <si>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</si>
  <si>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</si>
  <si>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</si>
  <si>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</si>
  <si>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</si>
  <si>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</si>
  <si>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</si>
  <si>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</si>
  <si>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</si>
  <si>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</si>
  <si>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</si>
  <si>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</si>
  <si>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</si>
  <si>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</si>
  <si>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</si>
  <si>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</si>
  <si>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</si>
  <si>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</si>
  <si>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</si>
  <si>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</si>
  <si>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</si>
  <si>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</si>
  <si>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</si>
  <si>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</si>
  <si>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</si>
  <si>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</si>
  <si>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</si>
  <si>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</si>
  <si>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</si>
  <si>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</si>
  <si>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</si>
  <si>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</si>
  <si>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</si>
  <si>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</si>
  <si>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</si>
  <si>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</si>
  <si>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</si>
  <si>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</si>
  <si>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</si>
  <si>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</si>
  <si>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</si>
  <si>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</si>
  <si>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</si>
  <si>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</si>
  <si>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</si>
  <si>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</si>
  <si>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</si>
  <si>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</si>
  <si>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</si>
  <si>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</si>
  <si>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</si>
  <si>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</si>
  <si>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</si>
  <si>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</si>
  <si>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</si>
  <si>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</si>
  <si>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</si>
  <si>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</si>
  <si>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</si>
  <si>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</si>
  <si>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</si>
  <si>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</si>
  <si>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</si>
  <si>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</si>
  <si>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</si>
  <si>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</si>
  <si>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</si>
  <si>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</si>
  <si>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</si>
  <si>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</si>
  <si>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</si>
  <si>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</si>
  <si>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</si>
  <si>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</si>
  <si>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</si>
  <si>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</si>
  <si>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</si>
  <si>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</si>
  <si>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</si>
  <si>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</si>
  <si>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</si>
  <si>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</si>
  <si>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</si>
  <si>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</si>
  <si>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</si>
  <si>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</si>
  <si>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</si>
  <si>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</si>
  <si>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</si>
  <si>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</si>
  <si>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</si>
  <si>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</si>
  <si>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</si>
  <si>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</si>
  <si>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</si>
  <si>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</si>
  <si>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</si>
  <si>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</si>
  <si>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</si>
  <si>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</si>
  <si>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</si>
  <si>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</si>
  <si>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</si>
  <si>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</si>
  <si>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</si>
  <si>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</si>
  <si>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</si>
  <si>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</si>
  <si>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</si>
  <si>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</si>
  <si>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</si>
  <si>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</si>
  <si>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</si>
  <si>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</si>
  <si>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</si>
  <si>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</si>
  <si>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</si>
  <si>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</si>
  <si>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</si>
  <si>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</si>
  <si>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</si>
  <si>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</si>
  <si>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</si>
  <si>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</si>
  <si>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</si>
  <si>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</si>
  <si>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</si>
  <si>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</si>
  <si>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</si>
  <si>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</si>
  <si>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</si>
  <si>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</si>
  <si>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</si>
  <si>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</si>
  <si>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</si>
  <si>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</si>
  <si>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</si>
  <si>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</si>
  <si>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</si>
  <si>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</si>
  <si>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</si>
  <si>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</si>
  <si>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</si>
  <si>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</si>
  <si>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</si>
  <si>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</si>
  <si>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</si>
  <si>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</si>
  <si>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</si>
  <si>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</si>
  <si>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</si>
  <si>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</si>
  <si>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</si>
  <si>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</si>
  <si>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</si>
  <si>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</si>
  <si>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</si>
  <si>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</si>
  <si>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</si>
  <si>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</si>
  <si>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</si>
  <si>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</si>
  <si>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</si>
  <si>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</si>
  <si>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</si>
  <si>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</si>
  <si>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</si>
  <si>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</si>
  <si>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</si>
  <si>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</si>
  <si>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</si>
  <si>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</si>
  <si>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</si>
  <si>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</si>
  <si>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</si>
  <si>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</si>
  <si>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</si>
  <si>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</si>
  <si>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</si>
  <si>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</si>
  <si>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</si>
  <si>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</si>
  <si>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</si>
  <si>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</si>
  <si>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</si>
  <si>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</si>
  <si>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</si>
  <si>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</si>
  <si>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</si>
  <si>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</si>
  <si>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</si>
  <si>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</si>
  <si>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</si>
  <si>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</si>
  <si>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</si>
  <si>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</si>
  <si>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</si>
  <si>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</si>
  <si>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</si>
  <si>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</si>
  <si>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</si>
  <si>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</si>
  <si>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</si>
  <si>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</si>
  <si>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</si>
  <si>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</si>
  <si>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</si>
  <si>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</si>
  <si>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</si>
  <si>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</si>
  <si>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</si>
  <si>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</si>
  <si>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</si>
  <si>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</si>
  <si>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</si>
  <si>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</si>
  <si>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</si>
  <si>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</si>
  <si>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</si>
  <si>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</si>
  <si>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</si>
  <si>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</si>
  <si>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</si>
  <si>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</si>
  <si>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</si>
  <si>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</si>
  <si>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</si>
  <si>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</si>
  <si>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</si>
  <si>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</si>
  <si>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</si>
  <si>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</si>
  <si>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</si>
  <si>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</si>
  <si>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</si>
  <si>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</si>
  <si>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</si>
  <si>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</si>
  <si>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</si>
  <si>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</si>
  <si>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</si>
  <si>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</si>
  <si>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</si>
  <si>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</si>
  <si>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</si>
  <si>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</si>
  <si>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</si>
  <si>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</si>
  <si>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</si>
  <si>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</si>
  <si>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</si>
  <si>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</si>
  <si>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</si>
  <si>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</si>
  <si>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</si>
  <si>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</si>
  <si>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</si>
  <si>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</si>
  <si>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</si>
  <si>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</si>
  <si>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</si>
  <si>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</si>
  <si>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</si>
  <si>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</si>
  <si>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</si>
  <si>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</si>
  <si>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</si>
  <si>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</si>
  <si>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</si>
  <si>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</si>
  <si>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</si>
  <si>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</si>
  <si>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</si>
  <si>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</si>
  <si>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</si>
  <si>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</si>
  <si>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</si>
  <si>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</si>
  <si>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</si>
  <si>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</si>
  <si>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</si>
  <si>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</si>
  <si>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</si>
  <si>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</si>
  <si>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</si>
  <si>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</si>
  <si>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</si>
  <si>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</si>
  <si>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</si>
  <si>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</si>
  <si>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</si>
  <si>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</si>
  <si>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</si>
  <si>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</si>
  <si>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</si>
  <si>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</si>
  <si>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</si>
  <si>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</si>
  <si>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</si>
  <si>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</si>
  <si>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</si>
  <si>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</si>
  <si>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</si>
  <si>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</si>
  <si>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</si>
  <si>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</si>
  <si>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</si>
  <si>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</si>
  <si>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</si>
  <si>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</si>
  <si>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</si>
  <si>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</si>
  <si>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</si>
  <si>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</si>
  <si>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</si>
  <si>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</si>
  <si>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</si>
  <si>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</si>
  <si>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</si>
  <si>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</si>
  <si>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</si>
  <si>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</si>
  <si>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</si>
  <si>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</si>
  <si>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</si>
  <si>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</si>
  <si>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</si>
  <si>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</si>
  <si>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</si>
  <si>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</si>
  <si>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</si>
  <si>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</si>
  <si>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</si>
  <si>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</si>
  <si>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</si>
  <si>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</si>
  <si>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</si>
  <si>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</si>
  <si>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</si>
  <si>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</si>
  <si>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</si>
  <si>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</si>
  <si>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</si>
  <si>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</si>
  <si>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</si>
  <si>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</si>
  <si>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</si>
  <si>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</si>
  <si>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</si>
  <si>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</si>
  <si>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</si>
  <si>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</si>
  <si>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</si>
  <si>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</si>
  <si>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</si>
  <si>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</si>
  <si>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</si>
  <si>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</si>
  <si>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</si>
  <si>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</si>
  <si>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</si>
  <si>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</si>
  <si>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</si>
  <si>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</si>
  <si>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</si>
  <si>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</si>
  <si>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</si>
  <si>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</si>
  <si>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</si>
  <si>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</si>
  <si>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</si>
  <si>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</si>
  <si>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</si>
  <si>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</si>
  <si>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</si>
  <si>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</si>
  <si>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</si>
  <si>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</si>
  <si>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</si>
  <si>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</si>
  <si>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</si>
  <si>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</si>
  <si>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</si>
  <si>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</si>
  <si>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</si>
  <si>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</si>
  <si>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</si>
  <si>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</si>
  <si>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</si>
  <si>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</si>
  <si>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</si>
  <si>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</si>
  <si>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</si>
  <si>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</si>
  <si>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</si>
  <si>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</si>
  <si>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</si>
  <si>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</si>
  <si>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</si>
  <si>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</si>
  <si>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</si>
  <si>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</si>
  <si>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</si>
  <si>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</si>
  <si>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</si>
  <si>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</si>
  <si>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</si>
  <si>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</si>
  <si>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</si>
  <si>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</si>
  <si>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</si>
  <si>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</si>
  <si>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</si>
  <si>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</si>
  <si>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</si>
  <si>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</si>
  <si>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</si>
  <si>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</si>
  <si>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</si>
  <si>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</si>
  <si>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</si>
  <si>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</si>
  <si>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</si>
  <si>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</si>
  <si>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</si>
  <si>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</si>
  <si>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</si>
  <si>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</si>
  <si>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</si>
  <si>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</si>
  <si>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</si>
  <si>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</si>
  <si>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</si>
  <si>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</si>
  <si>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</si>
  <si>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</si>
  <si>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</si>
  <si>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</si>
  <si>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</si>
  <si>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</si>
  <si>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</si>
  <si>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</si>
  <si>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</si>
  <si>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</si>
  <si>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</si>
  <si>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</si>
  <si>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</si>
  <si>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</si>
  <si>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</si>
  <si>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</si>
  <si>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</si>
  <si>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</si>
  <si>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</si>
  <si>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</si>
  <si>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</si>
  <si>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</si>
  <si>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</si>
  <si>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</si>
  <si>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</si>
  <si>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</si>
  <si>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</si>
  <si>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</si>
  <si>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</si>
  <si>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</si>
  <si>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</si>
  <si>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</si>
  <si>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</si>
  <si>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</si>
  <si>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</si>
  <si>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</si>
  <si>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</si>
  <si>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</si>
  <si>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</si>
  <si>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</si>
  <si>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</si>
  <si>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</si>
  <si>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</si>
  <si>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</si>
  <si>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</si>
  <si>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</si>
  <si>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</si>
  <si>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</si>
  <si>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</si>
  <si>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</si>
  <si>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</si>
  <si>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</si>
  <si>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</si>
  <si>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</si>
  <si>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</si>
  <si>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</si>
  <si>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</si>
  <si>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</si>
  <si>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</si>
  <si>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</si>
  <si>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</si>
  <si>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</si>
  <si>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</si>
  <si>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</si>
  <si>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</si>
  <si>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</si>
  <si>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</si>
  <si>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</si>
  <si>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</si>
  <si>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</si>
  <si>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</si>
  <si>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</si>
  <si>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</si>
  <si>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</si>
  <si>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</si>
  <si>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</si>
  <si>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</si>
  <si>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</si>
  <si>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</si>
  <si>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</si>
  <si>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</si>
  <si>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</si>
  <si>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</si>
  <si>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</si>
  <si>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</si>
  <si>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</si>
  <si>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</si>
  <si>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</si>
  <si>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</si>
  <si>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</si>
  <si>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</si>
  <si>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</si>
  <si>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</si>
  <si>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</si>
  <si>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</si>
  <si>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</si>
  <si>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</si>
  <si>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</si>
  <si>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</si>
  <si>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</si>
  <si>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</si>
  <si>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</si>
  <si>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</si>
  <si>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</si>
  <si>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</si>
  <si>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</si>
  <si>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</si>
  <si>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</si>
  <si>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</si>
  <si>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</si>
  <si>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</si>
  <si>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</si>
  <si>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</si>
  <si>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</si>
  <si>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</si>
  <si>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</si>
  <si>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</si>
  <si>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</si>
  <si>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</si>
  <si>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</si>
  <si>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</si>
  <si>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</si>
  <si>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</si>
  <si>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</si>
  <si>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</si>
  <si>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</si>
  <si>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</si>
  <si>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</si>
  <si>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</si>
  <si>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</si>
  <si>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</si>
  <si>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</si>
  <si>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</si>
  <si>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</si>
  <si>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</si>
  <si>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</si>
  <si>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</si>
  <si>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</si>
  <si>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</si>
  <si>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</si>
  <si>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</si>
  <si>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</si>
  <si>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</si>
  <si>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</si>
  <si>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</si>
  <si>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</si>
  <si>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</si>
  <si>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</si>
  <si>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</si>
  <si>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</si>
  <si>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</si>
  <si>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</si>
  <si>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</si>
  <si>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</si>
  <si>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</si>
  <si>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</si>
  <si>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</si>
  <si>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</si>
  <si>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</si>
  <si>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</si>
  <si>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</si>
  <si>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</si>
  <si>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</si>
  <si>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</si>
  <si>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</si>
  <si>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</si>
  <si>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</si>
  <si>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</si>
  <si>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</si>
  <si>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</si>
  <si>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</si>
  <si>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</si>
  <si>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</si>
  <si>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</si>
  <si>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</si>
  <si>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</si>
  <si>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</si>
  <si>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</si>
  <si>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</si>
  <si>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</si>
  <si>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</si>
  <si>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</si>
  <si>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</si>
  <si>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</si>
  <si>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</si>
  <si>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</si>
  <si>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</si>
  <si>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</si>
  <si>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</si>
  <si>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</si>
  <si>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</si>
  <si>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</si>
  <si>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</si>
  <si>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</si>
  <si>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</si>
  <si>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</si>
  <si>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</si>
  <si>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</si>
  <si>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</si>
  <si>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</si>
  <si>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</si>
  <si>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</si>
  <si>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</si>
  <si>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</si>
  <si>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</si>
  <si>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</si>
  <si>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</si>
  <si>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</si>
  <si>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</si>
  <si>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</si>
  <si>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</si>
  <si>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</si>
  <si>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</si>
  <si>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</si>
  <si>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</si>
  <si>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</si>
  <si>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</si>
  <si>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</si>
  <si>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</si>
  <si>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</si>
  <si>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</si>
  <si>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</si>
  <si>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</si>
  <si>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</si>
  <si>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</si>
  <si>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</si>
  <si>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</si>
  <si>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</si>
  <si>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</si>
  <si>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</si>
  <si>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</si>
  <si>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</si>
  <si>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</si>
  <si>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</si>
  <si>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</si>
  <si>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</si>
  <si>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</si>
  <si>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</si>
  <si>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</si>
  <si>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</si>
  <si>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</si>
  <si>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</si>
  <si>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</si>
  <si>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</si>
  <si>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</si>
  <si>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</si>
  <si>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</si>
  <si>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</si>
  <si>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</si>
  <si>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</si>
  <si>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</si>
  <si>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</si>
  <si>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</si>
  <si>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</si>
  <si>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</si>
  <si>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</si>
  <si>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</si>
  <si>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</si>
  <si>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</si>
  <si>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</si>
  <si>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</si>
  <si>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</si>
  <si>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</si>
  <si>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</si>
  <si>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</si>
  <si>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</si>
  <si>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</si>
  <si>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</si>
  <si>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</si>
  <si>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</si>
  <si>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</si>
  <si>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</si>
  <si>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</si>
  <si>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</si>
  <si>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</si>
  <si>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</si>
  <si>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</si>
  <si>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</si>
  <si>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</si>
  <si>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</si>
  <si>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</si>
  <si>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</si>
  <si>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</si>
  <si>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</si>
  <si>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</si>
  <si>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</si>
  <si>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</si>
  <si>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</si>
  <si>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</si>
  <si>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</si>
  <si>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</si>
  <si>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</si>
  <si>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</si>
  <si>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</si>
  <si>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</si>
  <si>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</si>
  <si>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</si>
  <si>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</si>
  <si>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</si>
  <si>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</si>
  <si>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</si>
  <si>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</si>
  <si>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</si>
  <si>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</si>
  <si>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</si>
  <si>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</si>
  <si>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</si>
  <si>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</si>
  <si>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</si>
  <si>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</si>
  <si>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</si>
  <si>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</si>
  <si>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</si>
  <si>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</si>
  <si>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</si>
  <si>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</si>
  <si>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</si>
  <si>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</si>
  <si>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</si>
  <si>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</si>
  <si>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</si>
  <si>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</si>
  <si>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</si>
  <si>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</si>
  <si>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</si>
  <si>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</si>
  <si>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</si>
  <si>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</si>
  <si>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</si>
  <si>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</si>
  <si>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</si>
  <si>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</si>
  <si>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</si>
  <si>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</si>
  <si>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</si>
  <si>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</si>
  <si>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</si>
  <si>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</si>
  <si>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</si>
  <si>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</si>
  <si>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</si>
  <si>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</si>
  <si>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</si>
  <si>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</si>
  <si>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</si>
  <si>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</si>
  <si>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</si>
  <si>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</si>
  <si>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</si>
  <si>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</si>
  <si>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</si>
  <si>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</si>
  <si>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</si>
  <si>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</si>
  <si>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</si>
  <si>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</si>
  <si>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</si>
  <si>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</si>
  <si>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</si>
  <si>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</si>
  <si>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</si>
  <si>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</si>
  <si>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</si>
  <si>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</si>
  <si>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</si>
  <si>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</si>
  <si>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</si>
  <si>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</si>
  <si>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</si>
  <si>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</si>
  <si>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</si>
  <si>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</si>
  <si>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</si>
  <si>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</si>
  <si>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</si>
  <si>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</si>
  <si>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</si>
  <si>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</si>
  <si>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</si>
  <si>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</si>
  <si>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</si>
  <si>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</si>
  <si>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</si>
  <si>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</si>
  <si>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</si>
  <si>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</si>
  <si>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</si>
  <si>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</si>
  <si>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</si>
  <si>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</si>
  <si>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</si>
  <si>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</si>
  <si>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</si>
  <si>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</si>
  <si>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</si>
  <si>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</si>
  <si>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</si>
  <si>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</si>
  <si>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</si>
  <si>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</si>
  <si>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</si>
  <si>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</si>
  <si>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</si>
  <si>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</si>
  <si>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</si>
  <si>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</si>
  <si>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</si>
  <si>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</si>
  <si>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</si>
  <si>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</si>
  <si>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</si>
  <si>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</si>
  <si>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</si>
  <si>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</si>
  <si>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</si>
  <si>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</si>
  <si>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</si>
  <si>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</si>
  <si>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</si>
  <si>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</si>
  <si>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</si>
  <si>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</si>
  <si>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</si>
  <si>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</si>
  <si>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</si>
  <si>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</si>
  <si>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</si>
  <si>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</si>
  <si>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</si>
  <si>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</si>
  <si>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</si>
  <si>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</si>
  <si>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</si>
  <si>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</si>
  <si>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</si>
  <si>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</si>
  <si>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</si>
  <si>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</si>
  <si>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</si>
  <si>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</si>
  <si>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</si>
  <si>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</si>
  <si>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</si>
  <si>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</si>
  <si>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</si>
  <si>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</si>
  <si>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</si>
  <si>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</si>
  <si>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</si>
  <si>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</si>
  <si>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</si>
  <si>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</si>
  <si>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</si>
  <si>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</si>
  <si>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</si>
  <si>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</si>
  <si>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</si>
  <si>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</si>
  <si>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</si>
  <si>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</si>
  <si>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</si>
  <si>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</si>
  <si>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</si>
  <si>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</si>
  <si>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</si>
  <si>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</si>
  <si>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</si>
  <si>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</si>
  <si>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</si>
  <si>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</si>
  <si>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</si>
  <si>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</si>
  <si>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</si>
  <si>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</si>
  <si>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</si>
  <si>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</si>
  <si>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</si>
  <si>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</si>
  <si>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</si>
  <si>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</si>
  <si>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</si>
  <si>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</si>
  <si>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</si>
  <si>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</si>
  <si>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</si>
  <si>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</si>
  <si>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</si>
  <si>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</si>
  <si>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</si>
  <si>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</si>
  <si>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</si>
  <si>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</si>
  <si>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</si>
  <si>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</si>
  <si>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</si>
  <si>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</si>
  <si>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</si>
  <si>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</si>
  <si>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</si>
  <si>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</si>
  <si>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</si>
  <si>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</si>
  <si>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</si>
  <si>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</si>
  <si>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</si>
  <si>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</si>
  <si>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</si>
  <si>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</si>
  <si>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</si>
  <si>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</si>
  <si>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</si>
  <si>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</si>
  <si>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</si>
  <si>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</si>
  <si>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</si>
  <si>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</si>
  <si>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</si>
  <si>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</si>
  <si>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</si>
  <si>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</si>
  <si>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</si>
  <si>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</si>
  <si>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</si>
  <si>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</si>
  <si>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</si>
  <si>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</si>
  <si>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</si>
  <si>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</si>
  <si>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</si>
  <si>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</si>
  <si>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</si>
  <si>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</si>
  <si>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</si>
  <si>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</si>
  <si>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</si>
  <si>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</si>
  <si>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</si>
  <si>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</si>
  <si>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</si>
  <si>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</si>
  <si>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</si>
  <si>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</si>
  <si>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</si>
  <si>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</si>
  <si>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</si>
  <si>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</si>
  <si>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</si>
  <si>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</si>
  <si>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</si>
  <si>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</si>
  <si>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</si>
  <si>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</si>
  <si>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</si>
  <si>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</si>
  <si>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</si>
  <si>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</si>
  <si>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</si>
  <si>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</si>
  <si>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</si>
  <si>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</si>
  <si>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</si>
  <si>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</si>
  <si>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</si>
  <si>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</si>
  <si>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</si>
  <si>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</si>
  <si>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</si>
  <si>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</si>
  <si>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</si>
  <si>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</si>
  <si>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</si>
  <si>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</si>
  <si>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</si>
  <si>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</si>
  <si>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</si>
  <si>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</si>
  <si>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</si>
  <si>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</si>
  <si>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</si>
  <si>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</si>
  <si>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</si>
  <si>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</si>
  <si>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</si>
  <si>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</si>
  <si>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</si>
  <si>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</si>
  <si>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</si>
  <si>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</si>
  <si>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</si>
  <si>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</si>
  <si>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</si>
  <si>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</si>
  <si>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</si>
  <si>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</si>
  <si>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</si>
  <si>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</si>
  <si>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</si>
  <si>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</si>
  <si>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</si>
  <si>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</si>
  <si>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</si>
  <si>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</si>
  <si>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</si>
  <si>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</si>
  <si>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</si>
  <si>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</si>
  <si>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</si>
  <si>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</si>
  <si>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</si>
  <si>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</si>
  <si>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</si>
  <si>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</si>
  <si>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</si>
  <si>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</si>
  <si>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</si>
  <si>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</si>
  <si>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</si>
  <si>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</si>
  <si>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</si>
  <si>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</si>
  <si>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</si>
  <si>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</si>
  <si>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</si>
  <si>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</si>
  <si>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</si>
  <si>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</si>
  <si>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</si>
  <si>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</si>
  <si>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</si>
  <si>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</si>
  <si>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</si>
  <si>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</si>
  <si>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</si>
  <si>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</si>
  <si>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</si>
  <si>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</si>
  <si>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</si>
  <si>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</si>
  <si>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</si>
  <si>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</si>
  <si>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</si>
  <si>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</si>
  <si>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</si>
  <si>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</si>
  <si>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</si>
  <si>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</si>
  <si>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</si>
  <si>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</si>
  <si>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</si>
  <si>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</si>
  <si>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</si>
  <si>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</si>
  <si>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</si>
  <si>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</si>
  <si>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</si>
  <si>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</si>
  <si>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</si>
  <si>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</si>
  <si>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</si>
  <si>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</si>
  <si>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</si>
  <si>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</si>
  <si>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</si>
  <si>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</si>
  <si>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</si>
  <si>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</si>
  <si>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</si>
  <si>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</si>
  <si>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</si>
  <si>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</si>
  <si>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</si>
  <si>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</si>
  <si>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</si>
  <si>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</si>
  <si>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</si>
  <si>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</si>
  <si>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</si>
  <si>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</si>
  <si>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</si>
  <si>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</si>
  <si>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</si>
  <si>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</si>
  <si>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</si>
  <si>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</si>
  <si>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</si>
  <si>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</si>
  <si>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</si>
  <si>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</si>
  <si>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</si>
  <si>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</si>
  <si>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</si>
  <si>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</si>
  <si>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</si>
  <si>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</si>
  <si>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</si>
  <si>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</si>
  <si>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</si>
  <si>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</si>
  <si>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</si>
  <si>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</si>
  <si>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</si>
  <si>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</si>
  <si>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</si>
  <si>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</si>
  <si>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</si>
  <si>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</si>
  <si>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</si>
  <si>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</si>
  <si>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</si>
  <si>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</si>
  <si>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</si>
  <si>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</si>
  <si>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</si>
  <si>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</si>
  <si>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</si>
  <si>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</si>
  <si>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</si>
  <si>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</si>
  <si>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</si>
  <si>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</si>
  <si>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</si>
  <si>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</si>
  <si>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</si>
  <si>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</si>
  <si>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</si>
  <si>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</si>
  <si>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</si>
  <si>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</si>
  <si>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</si>
  <si>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</si>
  <si>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</si>
  <si>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</si>
  <si>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</si>
  <si>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</si>
  <si>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</si>
  <si>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</si>
  <si>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</si>
  <si>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</si>
  <si>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</si>
  <si>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</si>
  <si>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</si>
  <si>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</si>
  <si>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</si>
  <si>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</si>
  <si>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</si>
  <si>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</si>
  <si>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</si>
  <si>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</si>
  <si>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</si>
  <si>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</si>
  <si>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</si>
  <si>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</si>
  <si>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</si>
  <si>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</si>
  <si>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</si>
  <si>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</si>
  <si>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</si>
  <si>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</si>
  <si>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</si>
  <si>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</si>
  <si>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</si>
  <si>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</si>
  <si>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</si>
  <si>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</si>
  <si>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</si>
  <si>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</si>
  <si>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</si>
  <si>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</si>
  <si>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</si>
  <si>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</si>
  <si>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</si>
  <si>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</si>
  <si>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</si>
  <si>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</si>
  <si>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</si>
  <si>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</si>
  <si>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</si>
  <si>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</si>
  <si>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</si>
  <si>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</si>
  <si>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</si>
  <si>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</si>
  <si>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</si>
  <si>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</si>
  <si>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</si>
  <si>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</si>
  <si>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</si>
  <si>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</si>
  <si>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</si>
  <si>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</si>
  <si>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</si>
  <si>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</si>
  <si>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</si>
  <si>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</si>
  <si>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</si>
  <si>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</si>
  <si>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</si>
  <si>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</si>
  <si>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</si>
  <si>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</si>
  <si>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</si>
  <si>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</si>
  <si>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</si>
  <si>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</si>
  <si>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</si>
  <si>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</si>
  <si>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</si>
  <si>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</si>
  <si>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</si>
  <si>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</si>
  <si>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</si>
  <si>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</si>
  <si>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</si>
  <si>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</si>
  <si>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</si>
  <si>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</si>
  <si>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</si>
  <si>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</si>
  <si>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</si>
  <si>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</si>
  <si>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</si>
  <si>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</si>
  <si>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</si>
  <si>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</si>
  <si>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</si>
  <si>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</si>
  <si>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</si>
  <si>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</si>
  <si>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</si>
  <si>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</si>
  <si>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</si>
  <si>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</si>
  <si>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</si>
  <si>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</si>
  <si>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</si>
  <si>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</si>
  <si>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</si>
  <si>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</si>
  <si>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</si>
  <si>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</si>
  <si>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</si>
  <si>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</si>
  <si>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</si>
  <si>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</si>
  <si>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</si>
  <si>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</si>
  <si>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</si>
  <si>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</si>
  <si>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</si>
  <si>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</si>
  <si>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</si>
  <si>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</si>
  <si>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</si>
  <si>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</si>
  <si>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</si>
  <si>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</si>
  <si>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</si>
  <si>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</si>
  <si>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</si>
  <si>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</si>
  <si>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</si>
  <si>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</si>
  <si>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</si>
  <si>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</si>
  <si>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</si>
  <si>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</si>
  <si>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</si>
  <si>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</si>
  <si>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</si>
  <si>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</si>
  <si>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</si>
  <si>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</si>
  <si>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</si>
  <si>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</si>
  <si>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</si>
  <si>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</si>
  <si>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</si>
  <si>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</si>
  <si>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</si>
  <si>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</si>
  <si>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</si>
  <si>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</si>
  <si>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</si>
  <si>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</si>
  <si>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</si>
  <si>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</si>
  <si>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</si>
  <si>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</si>
  <si>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</si>
  <si>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</si>
  <si>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</si>
  <si>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</si>
  <si>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</si>
  <si>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</si>
  <si>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</si>
  <si>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</si>
  <si>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</si>
  <si>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</si>
  <si>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</si>
  <si>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</si>
  <si>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</si>
  <si>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</si>
  <si>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</si>
  <si>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</si>
  <si>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</si>
  <si>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</si>
  <si>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</si>
  <si>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</si>
  <si>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</si>
  <si>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</si>
  <si>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</si>
  <si>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</si>
  <si>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</si>
  <si>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</si>
  <si>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</si>
  <si>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</si>
  <si>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</si>
  <si>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</si>
  <si>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</si>
  <si>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</si>
  <si>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</si>
  <si>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</si>
  <si>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</si>
  <si>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</si>
  <si>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</si>
  <si>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</si>
  <si>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</si>
  <si>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</si>
  <si>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</si>
  <si>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</si>
  <si>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</si>
  <si>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</si>
  <si>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</si>
  <si>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</si>
  <si>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</si>
  <si>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</si>
  <si>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</si>
  <si>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</si>
  <si>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</si>
  <si>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</si>
  <si>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</si>
  <si>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</si>
  <si>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</si>
  <si>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</si>
  <si>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</si>
  <si>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</si>
  <si>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</si>
  <si>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</si>
  <si>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</si>
  <si>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</si>
  <si>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</si>
  <si>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</si>
  <si>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</si>
  <si>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</si>
  <si>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</si>
  <si>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</si>
  <si>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</si>
  <si>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</si>
  <si>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</si>
  <si>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</si>
  <si>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</si>
  <si>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</si>
  <si>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</si>
  <si>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</si>
  <si>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</si>
  <si>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</si>
  <si>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</si>
  <si>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</si>
  <si>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</si>
  <si>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</si>
  <si>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</si>
  <si>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</si>
  <si>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</si>
  <si>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</si>
  <si>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</si>
  <si>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</si>
  <si>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</si>
  <si>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</si>
  <si>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</si>
  <si>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</si>
  <si>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</si>
  <si>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</si>
  <si>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</si>
  <si>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</si>
  <si>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</si>
  <si>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</si>
  <si>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</si>
  <si>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</si>
  <si>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</si>
  <si>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</si>
  <si>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</si>
  <si>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</si>
  <si>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</si>
  <si>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</si>
  <si>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</si>
  <si>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</si>
  <si>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</si>
  <si>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</si>
  <si>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</si>
  <si>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</si>
  <si>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</si>
  <si>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</si>
  <si>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</si>
  <si>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</si>
  <si>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</si>
  <si>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</si>
  <si>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</si>
  <si>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</si>
  <si>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</si>
  <si>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</si>
  <si>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</si>
  <si>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</si>
  <si>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</si>
  <si>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</si>
  <si>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</si>
  <si>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</si>
  <si>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</si>
  <si>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</si>
  <si>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</si>
  <si>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</si>
  <si>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</si>
  <si>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</si>
  <si>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</si>
  <si>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</si>
  <si>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</si>
  <si>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</si>
  <si>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</si>
  <si>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</si>
  <si>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</si>
  <si>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</si>
  <si>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</si>
  <si>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</si>
  <si>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</si>
  <si>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</si>
  <si>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</si>
  <si>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</si>
  <si>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</si>
  <si>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</si>
  <si>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</si>
  <si>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</si>
  <si>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</si>
  <si>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</si>
  <si>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</si>
  <si>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</si>
  <si>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</si>
  <si>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</si>
  <si>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</si>
  <si>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</si>
  <si>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</si>
  <si>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</si>
  <si>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</si>
  <si>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</si>
  <si>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</si>
  <si>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</si>
  <si>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</si>
  <si>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</si>
  <si>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</si>
  <si>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</si>
  <si>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</si>
  <si>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</si>
  <si>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</si>
  <si>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</si>
  <si>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</si>
  <si>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</si>
  <si>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</si>
  <si>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</si>
  <si>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</si>
  <si>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</si>
  <si>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</si>
  <si>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</si>
  <si>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</si>
  <si>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</si>
  <si>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</si>
  <si>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</si>
  <si>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</si>
  <si>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</si>
  <si>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</si>
  <si>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</si>
  <si>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</si>
  <si>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</si>
  <si>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</si>
  <si>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</si>
  <si>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</si>
  <si>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</si>
  <si>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</si>
  <si>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</si>
  <si>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</si>
  <si>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</si>
  <si>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</si>
  <si>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</si>
  <si>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</si>
  <si>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</si>
  <si>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</si>
  <si>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</si>
  <si>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</si>
  <si>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</si>
  <si>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</si>
  <si>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</si>
  <si>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</si>
  <si>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</si>
  <si>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</si>
  <si>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</si>
  <si>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</si>
  <si>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</si>
  <si>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</si>
  <si>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</si>
  <si>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</si>
  <si>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</si>
  <si>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</si>
  <si>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</si>
  <si>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</si>
  <si>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</si>
  <si>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</si>
  <si>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</si>
  <si>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</si>
  <si>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</si>
  <si>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</si>
  <si>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</si>
  <si>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</si>
  <si>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</si>
  <si>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</si>
  <si>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</si>
  <si>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</si>
  <si>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</si>
  <si>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</si>
  <si>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</si>
  <si>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</si>
  <si>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</si>
  <si>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</si>
  <si>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</si>
  <si>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</si>
  <si>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</si>
  <si>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</si>
  <si>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</si>
  <si>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</si>
  <si>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</si>
  <si>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</si>
  <si>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</si>
  <si>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</si>
  <si>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</si>
  <si>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</si>
  <si>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</si>
  <si>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</si>
  <si>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</si>
  <si>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</si>
  <si>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</si>
  <si>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</si>
  <si>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</si>
  <si>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</si>
  <si>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</si>
  <si>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</si>
  <si>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</si>
  <si>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</si>
  <si>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</si>
  <si>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</si>
  <si>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</si>
  <si>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</si>
  <si>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</si>
  <si>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</si>
  <si>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</si>
  <si>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</si>
  <si>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</si>
  <si>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</si>
  <si>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</si>
  <si>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</si>
  <si>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</si>
  <si>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</si>
  <si>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</si>
  <si>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</si>
  <si>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</si>
  <si>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</si>
  <si>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</si>
  <si>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</si>
  <si>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</si>
  <si>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</si>
  <si>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</si>
  <si>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</si>
  <si>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</si>
  <si>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</si>
  <si>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</si>
  <si>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</si>
  <si>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</si>
  <si>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</si>
  <si>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</si>
  <si>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</si>
  <si>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</si>
  <si>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</si>
  <si>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</si>
  <si>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</si>
  <si>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</si>
  <si>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</si>
  <si>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</si>
  <si>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</si>
  <si>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</si>
  <si>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</si>
  <si>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</si>
  <si>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</si>
  <si>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</si>
  <si>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</si>
  <si>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</si>
  <si>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</si>
  <si>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</si>
  <si>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</si>
  <si>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</si>
  <si>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</si>
  <si>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</si>
  <si>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</si>
  <si>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</si>
  <si>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</si>
  <si>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</si>
  <si>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</si>
  <si>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</si>
  <si>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</si>
  <si>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</si>
  <si>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</si>
  <si>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</si>
  <si>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</si>
  <si>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</si>
  <si>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</si>
  <si>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</si>
  <si>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</si>
  <si>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</si>
  <si>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</si>
  <si>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</si>
  <si>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</si>
  <si>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</si>
  <si>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</si>
  <si>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</si>
  <si>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</si>
  <si>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</si>
  <si>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</si>
  <si>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</si>
  <si>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</si>
  <si>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</si>
  <si>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</si>
  <si>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</si>
  <si>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</si>
  <si>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</si>
  <si>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</si>
  <si>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</si>
  <si>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</si>
  <si>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</si>
  <si>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</si>
  <si>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</si>
  <si>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</si>
  <si>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</si>
  <si>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</si>
  <si>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</si>
  <si>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</si>
  <si>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</si>
  <si>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</si>
  <si>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</si>
  <si>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</si>
  <si>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</si>
  <si>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</si>
  <si>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</si>
  <si>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</si>
  <si>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</si>
  <si>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</si>
  <si>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</si>
  <si>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</si>
  <si>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</si>
  <si>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</si>
  <si>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</si>
  <si>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</si>
  <si>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</si>
  <si>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</si>
  <si>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</si>
  <si>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</si>
  <si>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</si>
  <si>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</si>
  <si>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</si>
  <si>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</si>
  <si>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</si>
  <si>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</si>
  <si>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</si>
  <si>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</si>
  <si>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</si>
  <si>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</si>
  <si>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</si>
  <si>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</si>
  <si>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</si>
  <si>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</si>
  <si>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</si>
  <si>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</si>
  <si>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</si>
  <si>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</si>
  <si>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</si>
  <si>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</si>
  <si>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</si>
  <si>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</si>
  <si>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</si>
  <si>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</si>
  <si>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</si>
  <si>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</si>
  <si>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</si>
  <si>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</si>
  <si>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</si>
  <si>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</si>
  <si>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</si>
  <si>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</si>
  <si>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</si>
  <si>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</si>
  <si>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</si>
  <si>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</si>
  <si>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</si>
  <si>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</si>
  <si>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</si>
  <si>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</si>
  <si>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</si>
  <si>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</si>
  <si>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</si>
  <si>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</si>
  <si>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</si>
  <si>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</si>
  <si>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</si>
  <si>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</si>
  <si>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</si>
  <si>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</si>
  <si>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</si>
  <si>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</si>
  <si>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</si>
  <si>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</si>
  <si>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</si>
  <si>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</si>
  <si>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</si>
  <si>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</si>
  <si>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</si>
  <si>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</si>
  <si>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</si>
  <si>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</si>
  <si>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</si>
  <si>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</si>
  <si>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</si>
  <si>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</si>
  <si>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</si>
  <si>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</si>
  <si>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</si>
  <si>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</si>
  <si>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</si>
  <si>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</si>
  <si>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</si>
  <si>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</si>
  <si>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</si>
  <si>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</si>
  <si>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</si>
  <si>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</si>
  <si>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</si>
  <si>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</si>
  <si>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</si>
  <si>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</si>
  <si>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</si>
  <si>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</si>
  <si>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</si>
  <si>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</si>
  <si>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</si>
  <si>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</si>
  <si>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</si>
  <si>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</si>
  <si>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</si>
  <si>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</si>
  <si>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</si>
  <si>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</si>
  <si>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</si>
  <si>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</si>
  <si>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</si>
  <si>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</si>
  <si>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</si>
  <si>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</si>
  <si>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</si>
  <si>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</si>
  <si>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</si>
  <si>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</si>
  <si>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</si>
  <si>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</si>
  <si>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</si>
  <si>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</si>
  <si>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</si>
  <si>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</si>
  <si>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</si>
  <si>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</si>
  <si>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</si>
  <si>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</si>
  <si>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</si>
  <si>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</si>
  <si>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</si>
  <si>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</si>
  <si>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</si>
  <si>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</si>
  <si>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</si>
  <si>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</si>
  <si>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</si>
  <si>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</si>
  <si>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</si>
  <si>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</si>
  <si>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</si>
  <si>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</si>
  <si>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</si>
  <si>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</si>
  <si>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</si>
  <si>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</si>
  <si>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</si>
  <si>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</si>
  <si>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</si>
  <si>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</si>
  <si>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</si>
  <si>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</si>
  <si>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</si>
  <si>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</si>
  <si>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</si>
  <si>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</si>
  <si>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</si>
  <si>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</si>
  <si>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</si>
  <si>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</si>
  <si>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</si>
  <si>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</si>
  <si>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</si>
  <si>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</si>
  <si>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</si>
  <si>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</si>
  <si>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</si>
  <si>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</si>
  <si>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</si>
  <si>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</si>
  <si>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</si>
  <si>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</si>
  <si>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</si>
  <si>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</si>
  <si>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</si>
  <si>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</si>
  <si>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</si>
  <si>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</si>
  <si>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</si>
  <si>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</si>
  <si>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</si>
  <si>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</si>
  <si>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</si>
  <si>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</si>
  <si>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</si>
  <si>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</si>
  <si>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</si>
  <si>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</si>
  <si>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</si>
  <si>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</si>
  <si>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</si>
  <si>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</si>
  <si>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</si>
  <si>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</si>
  <si>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</si>
  <si>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</si>
  <si>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</si>
  <si>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</si>
  <si>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</si>
  <si>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</si>
  <si>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</si>
  <si>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</si>
  <si>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</si>
  <si>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</si>
  <si>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</si>
  <si>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</si>
  <si>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</si>
  <si>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</si>
  <si>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</si>
  <si>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</si>
  <si>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</si>
  <si>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</si>
  <si>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</si>
  <si>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</si>
  <si>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</si>
  <si>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</si>
  <si>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</si>
  <si>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</si>
  <si>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</si>
  <si>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</si>
  <si>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</si>
  <si>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</si>
  <si>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</si>
  <si>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</si>
  <si>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</si>
  <si>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</si>
  <si>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</si>
  <si>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</si>
  <si>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</si>
  <si>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</si>
  <si>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</si>
  <si>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</si>
  <si>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</si>
  <si>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</si>
  <si>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</si>
  <si>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</si>
  <si>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</si>
  <si>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</si>
  <si>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</si>
  <si>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</si>
  <si>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</si>
  <si>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</si>
  <si>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</si>
  <si>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</si>
  <si>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</si>
  <si>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</si>
  <si>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</si>
  <si>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</si>
  <si>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</si>
  <si>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</si>
  <si>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</si>
  <si>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</si>
  <si>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</si>
  <si>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</si>
  <si>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</si>
  <si>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</si>
  <si>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</si>
  <si>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</si>
  <si>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</si>
  <si>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</si>
  <si>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</si>
  <si>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</si>
  <si>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</si>
  <si>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</si>
  <si>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</si>
  <si>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</si>
  <si>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</si>
  <si>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</si>
  <si>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</si>
  <si>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</si>
  <si>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</si>
  <si>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</si>
  <si>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</si>
  <si>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</si>
  <si>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</si>
  <si>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</si>
  <si>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</si>
  <si>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</si>
  <si>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</si>
  <si>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</si>
  <si>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</si>
  <si>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</si>
  <si>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</si>
  <si>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</si>
  <si>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</si>
  <si>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</si>
  <si>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</si>
  <si>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</si>
  <si>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</si>
  <si>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</si>
  <si>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</si>
  <si>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</si>
  <si>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</si>
  <si>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</si>
  <si>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</si>
  <si>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</si>
  <si>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</si>
  <si>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</si>
  <si>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</si>
  <si>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</si>
  <si>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</si>
  <si>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</si>
  <si>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</si>
  <si>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</si>
  <si>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</si>
  <si>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</si>
  <si>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</si>
  <si>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</si>
  <si>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</si>
  <si>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</si>
  <si>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</si>
  <si>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</si>
  <si>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</si>
  <si>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</si>
  <si>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</si>
  <si>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</si>
  <si>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</si>
  <si>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</si>
  <si>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</si>
  <si>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</si>
  <si>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</si>
  <si>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</si>
  <si>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</si>
  <si>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</si>
  <si>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</si>
  <si>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</si>
  <si>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</si>
  <si>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</si>
  <si>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</si>
  <si>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</si>
  <si>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</si>
  <si>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</si>
  <si>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</si>
  <si>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</si>
  <si>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</si>
  <si>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</si>
  <si>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</si>
  <si>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</si>
  <si>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</si>
  <si>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</si>
  <si>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</si>
  <si>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</si>
  <si>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</si>
  <si>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</si>
  <si>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</si>
  <si>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</si>
  <si>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</si>
  <si>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</si>
  <si>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</si>
  <si>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</si>
  <si>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</si>
  <si>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</si>
  <si>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</si>
  <si>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</si>
  <si>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</si>
  <si>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</si>
  <si>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</si>
  <si>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</si>
  <si>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</si>
  <si>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</si>
  <si>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</si>
  <si>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</si>
  <si>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</si>
  <si>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</si>
  <si>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</si>
  <si>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</si>
  <si>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</si>
  <si>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</si>
  <si>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</si>
  <si>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</si>
  <si>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</si>
  <si>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</si>
  <si>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</si>
  <si>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</si>
  <si>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</si>
  <si>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</si>
  <si>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</si>
  <si>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</si>
  <si>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</si>
  <si>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</si>
  <si>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</si>
  <si>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</si>
  <si>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</si>
  <si>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</si>
  <si>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</si>
  <si>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</si>
  <si>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</si>
  <si>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</si>
  <si>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</si>
  <si>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</si>
  <si>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</si>
  <si>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</si>
  <si>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</si>
  <si>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</si>
  <si>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</si>
  <si>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</si>
  <si>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</si>
  <si>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</si>
  <si>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</si>
  <si>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</si>
  <si>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</si>
  <si>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</si>
  <si>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</si>
  <si>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</si>
  <si>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</si>
  <si>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</si>
  <si>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</si>
  <si>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</si>
  <si>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</si>
  <si>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</si>
  <si>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</si>
  <si>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</si>
  <si>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</si>
  <si>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</si>
  <si>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</si>
  <si>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</si>
  <si>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</si>
  <si>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</si>
  <si>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</si>
  <si>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</si>
  <si>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</si>
  <si>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</si>
  <si>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</si>
  <si>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</si>
  <si>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</si>
  <si>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</si>
  <si>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</si>
  <si>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</si>
  <si>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</si>
  <si>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</si>
  <si>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</si>
  <si>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</si>
  <si>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</si>
  <si>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</si>
  <si>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</si>
  <si>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</si>
  <si>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</si>
  <si>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</si>
  <si>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</si>
  <si>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</si>
  <si>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</si>
  <si>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</si>
  <si>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</si>
  <si>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</si>
  <si>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</si>
  <si>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</si>
  <si>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</si>
  <si>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</si>
  <si>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</si>
  <si>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</si>
  <si>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</si>
  <si>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</si>
  <si>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</si>
  <si>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</si>
  <si>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</si>
  <si>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</si>
  <si>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</si>
  <si>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</si>
  <si>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</si>
  <si>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</si>
  <si>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</si>
  <si>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</si>
  <si>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</si>
  <si>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</si>
  <si>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</si>
  <si>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</si>
  <si>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</si>
  <si>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</si>
  <si>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</si>
  <si>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</si>
  <si>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</si>
  <si>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</si>
  <si>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</si>
  <si>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</si>
  <si>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</si>
  <si>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</si>
  <si>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</si>
  <si>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</si>
  <si>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</si>
  <si>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</si>
  <si>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</si>
  <si>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</si>
  <si>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</si>
  <si>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</si>
  <si>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</si>
  <si>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</si>
  <si>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</si>
  <si>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</si>
  <si>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</si>
  <si>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</si>
  <si>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</si>
  <si>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</si>
  <si>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</si>
  <si>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</si>
  <si>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</si>
  <si>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</si>
  <si>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</si>
  <si>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</si>
  <si>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</si>
  <si>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</si>
  <si>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</si>
  <si>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</si>
  <si>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</si>
  <si>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</si>
  <si>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</si>
  <si>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</si>
  <si>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</si>
  <si>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</si>
  <si>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</si>
  <si>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</si>
  <si>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</si>
  <si>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</si>
  <si>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</si>
  <si>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</si>
  <si>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</si>
  <si>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</si>
  <si>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</si>
  <si>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</si>
  <si>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</si>
  <si>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</si>
  <si>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</si>
  <si>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</si>
  <si>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</si>
  <si>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</si>
  <si>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</si>
  <si>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</si>
  <si>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</si>
  <si>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</si>
  <si>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</si>
  <si>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</si>
  <si>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</si>
  <si>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</si>
  <si>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</si>
  <si>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</si>
  <si>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</si>
  <si>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</si>
  <si>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</si>
  <si>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</si>
  <si>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</si>
  <si>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</si>
  <si>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</si>
  <si>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</si>
  <si>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</si>
  <si>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</si>
  <si>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</si>
  <si>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</si>
  <si>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</si>
  <si>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</si>
  <si>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</si>
  <si>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</si>
  <si>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</si>
  <si>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</si>
  <si>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</si>
  <si>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</si>
  <si>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</si>
  <si>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</si>
  <si>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</si>
  <si>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</si>
  <si>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</si>
  <si>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</si>
  <si>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</si>
  <si>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</si>
  <si>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</si>
  <si>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</si>
  <si>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</si>
  <si>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</si>
  <si>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</si>
  <si>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</si>
  <si>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</si>
  <si>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</si>
  <si>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</si>
  <si>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</si>
  <si>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</si>
  <si>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</si>
  <si>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</si>
  <si>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</si>
  <si>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</si>
  <si>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</si>
  <si>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</si>
  <si>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</si>
  <si>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</si>
  <si>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</si>
  <si>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</si>
  <si>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</si>
  <si>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</si>
  <si>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</si>
  <si>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</si>
  <si>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</si>
  <si>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</si>
  <si>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</si>
  <si>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</si>
  <si>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</si>
  <si>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</si>
  <si>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</si>
  <si>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</si>
  <si>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</si>
  <si>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</si>
  <si>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</si>
  <si>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</si>
  <si>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</si>
  <si>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</si>
  <si>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</si>
  <si>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</si>
  <si>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</si>
  <si>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</si>
  <si>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</si>
  <si>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</si>
  <si>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</si>
  <si>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</si>
  <si>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</si>
  <si>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</si>
  <si>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</si>
  <si>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</si>
  <si>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</si>
  <si>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</si>
  <si>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</si>
  <si>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</si>
  <si>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</si>
  <si>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</si>
  <si>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</si>
  <si>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</si>
  <si>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</si>
  <si>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</si>
  <si>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</si>
  <si>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</si>
  <si>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</si>
  <si>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</si>
  <si>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</si>
  <si>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</si>
  <si>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</si>
  <si>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</si>
  <si>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</si>
  <si>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</si>
  <si>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</si>
  <si>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</si>
  <si>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</si>
  <si>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</si>
  <si>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</si>
  <si>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</si>
  <si>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</si>
  <si>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</si>
  <si>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</si>
  <si>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</si>
  <si>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</si>
  <si>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</si>
  <si>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</si>
  <si>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</si>
  <si>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</si>
  <si>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</si>
  <si>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</si>
  <si>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</si>
  <si>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</si>
  <si>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</si>
  <si>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</si>
  <si>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</si>
  <si>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</si>
  <si>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</si>
  <si>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</si>
  <si>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</si>
  <si>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</si>
  <si>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</si>
  <si>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</si>
  <si>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</si>
  <si>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</si>
  <si>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</si>
  <si>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</si>
  <si>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</si>
  <si>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</si>
  <si>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</si>
  <si>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</si>
  <si>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</si>
  <si>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</si>
  <si>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</si>
  <si>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</si>
  <si>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</si>
  <si>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</si>
  <si>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</si>
  <si>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</si>
  <si>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</si>
  <si>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</si>
  <si>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</si>
  <si>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</si>
  <si>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</si>
  <si>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</si>
  <si>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</si>
  <si>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</si>
  <si>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</si>
  <si>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</si>
  <si>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</si>
  <si>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</si>
  <si>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</si>
  <si>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</si>
  <si>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</si>
  <si>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</si>
  <si>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</si>
  <si>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</si>
  <si>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</si>
  <si>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</si>
  <si>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</si>
  <si>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</si>
  <si>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</si>
  <si>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</si>
  <si>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</si>
  <si>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</si>
  <si>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</si>
  <si>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</si>
  <si>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</si>
  <si>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</si>
  <si>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</si>
  <si>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</si>
  <si>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</si>
  <si>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</si>
  <si>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</si>
  <si>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</si>
  <si>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</si>
  <si>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</si>
  <si>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</si>
  <si>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</si>
  <si>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</si>
  <si>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</si>
  <si>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</si>
  <si>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</si>
  <si>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</si>
  <si>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</si>
  <si>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</si>
  <si>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</si>
  <si>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</si>
  <si>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</si>
  <si>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</si>
  <si>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</si>
  <si>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</si>
  <si>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</si>
  <si>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</si>
  <si>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</si>
  <si>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</si>
  <si>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</si>
  <si>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</si>
  <si>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</si>
  <si>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</si>
  <si>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</si>
  <si>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</si>
  <si>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</si>
  <si>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</si>
  <si>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</si>
  <si>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</si>
  <si>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</si>
  <si>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</si>
  <si>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</si>
  <si>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</si>
  <si>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</si>
  <si>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</si>
  <si>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</si>
  <si>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</si>
  <si>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</si>
  <si>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</si>
  <si>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</si>
  <si>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</si>
  <si>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</si>
  <si>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</si>
  <si>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</si>
  <si>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</si>
  <si>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</si>
  <si>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</si>
  <si>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</si>
  <si>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</si>
  <si>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</si>
  <si>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</si>
  <si>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</si>
  <si>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</si>
  <si>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</si>
  <si>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</si>
  <si>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</si>
  <si>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</si>
  <si>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</si>
  <si>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</si>
  <si>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</si>
  <si>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</si>
  <si>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</si>
  <si>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</si>
  <si>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</si>
  <si>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</si>
  <si>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</si>
  <si>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</si>
  <si>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</si>
  <si>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</si>
  <si>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</si>
  <si>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</si>
  <si>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</si>
  <si>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</si>
  <si>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</si>
  <si>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</si>
  <si>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</si>
  <si>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</si>
  <si>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</si>
  <si>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</si>
  <si>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</si>
  <si>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</si>
  <si>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</si>
  <si>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</si>
  <si>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</si>
  <si>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</si>
  <si>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</si>
  <si>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</si>
  <si>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</si>
  <si>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</si>
  <si>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</si>
  <si>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</si>
  <si>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</si>
  <si>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</si>
  <si>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</si>
  <si>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</si>
  <si>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</si>
  <si>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</si>
  <si>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</si>
  <si>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</si>
  <si>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</si>
  <si>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</si>
  <si>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</si>
  <si>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</si>
  <si>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</si>
  <si>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</si>
  <si>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</si>
  <si>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</si>
  <si>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</si>
  <si>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</si>
  <si>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</si>
  <si>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</si>
  <si>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</si>
  <si>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</si>
  <si>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</si>
  <si>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</si>
  <si>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</si>
  <si>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</si>
  <si>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</si>
  <si>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</si>
  <si>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</si>
  <si>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</si>
  <si>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</si>
  <si>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</si>
  <si>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</si>
  <si>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</si>
  <si>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</si>
  <si>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</si>
  <si>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</si>
  <si>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</si>
  <si>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</si>
  <si>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</si>
  <si>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</si>
  <si>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</si>
  <si>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</si>
  <si>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</si>
  <si>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</si>
  <si>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</si>
  <si>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</si>
  <si>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</si>
  <si>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</si>
  <si>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</si>
  <si>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</si>
  <si>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</si>
  <si>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</si>
  <si>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</si>
  <si>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</si>
  <si>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</si>
  <si>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</si>
  <si>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</si>
  <si>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</si>
  <si>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</si>
  <si>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</si>
  <si>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</si>
  <si>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</si>
  <si>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</si>
  <si>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</si>
  <si>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</si>
  <si>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</si>
  <si>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</si>
  <si>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</si>
  <si>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</si>
  <si>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</si>
  <si>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</si>
  <si>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</si>
  <si>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</si>
  <si>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</si>
  <si>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</si>
  <si>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</si>
  <si>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</si>
  <si>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</si>
  <si>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</si>
  <si>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</si>
  <si>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</si>
  <si>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</si>
  <si>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</si>
  <si>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</si>
  <si>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</si>
  <si>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</si>
  <si>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</si>
  <si>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</si>
  <si>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</si>
  <si>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</si>
  <si>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</si>
  <si>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</si>
  <si>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</si>
  <si>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</si>
  <si>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</si>
  <si>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</si>
  <si>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</si>
  <si>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</si>
  <si>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</si>
  <si>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</si>
  <si>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</si>
  <si>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</si>
  <si>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</si>
  <si>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</si>
  <si>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</si>
  <si>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</si>
  <si>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</si>
  <si>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</si>
  <si>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</si>
  <si>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</si>
  <si>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</si>
  <si>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</si>
  <si>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</si>
  <si>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</si>
  <si>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</si>
  <si>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</si>
  <si>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</si>
  <si>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</si>
  <si>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</si>
  <si>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</si>
  <si>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</si>
  <si>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</si>
  <si>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</si>
  <si>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</si>
  <si>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</si>
  <si>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</si>
  <si>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</si>
  <si>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</si>
  <si>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</si>
  <si>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</si>
  <si>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</si>
  <si>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</si>
  <si>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</si>
  <si>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</si>
  <si>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</si>
  <si>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</si>
  <si>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</si>
  <si>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</si>
  <si>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</si>
  <si>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</si>
  <si>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</si>
  <si>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</si>
  <si>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</si>
  <si>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</si>
  <si>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</si>
  <si>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</si>
  <si>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</si>
  <si>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</si>
  <si>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</si>
  <si>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</si>
  <si>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</si>
  <si>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</si>
  <si>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</si>
  <si>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</si>
  <si>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</si>
  <si>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</si>
  <si>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</si>
  <si>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</si>
  <si>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</si>
  <si>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</si>
  <si>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</si>
  <si>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</si>
  <si>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</si>
  <si>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</si>
  <si>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</si>
  <si>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</si>
  <si>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</si>
  <si>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</si>
  <si>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</si>
  <si>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</si>
  <si>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</si>
  <si>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</si>
  <si>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</si>
  <si>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</si>
  <si>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</si>
  <si>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</si>
  <si>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</si>
  <si>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</si>
  <si>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</si>
  <si>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</si>
  <si>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</si>
  <si>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</si>
  <si>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</si>
  <si>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</si>
  <si>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</si>
  <si>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</si>
  <si>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</si>
  <si>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</si>
  <si>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</si>
  <si>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</si>
  <si>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</si>
  <si>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</si>
  <si>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</si>
  <si>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</si>
  <si>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</si>
  <si>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</si>
  <si>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</si>
  <si>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</si>
  <si>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</si>
  <si>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</si>
  <si>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</si>
  <si>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</si>
  <si>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</si>
  <si>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</si>
  <si>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</si>
  <si>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</si>
  <si>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</si>
  <si>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</si>
  <si>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</si>
  <si>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</si>
  <si>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</si>
  <si>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</si>
  <si>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</si>
  <si>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</si>
  <si>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</si>
  <si>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</si>
  <si>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</si>
  <si>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</si>
  <si>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</si>
  <si>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</si>
  <si>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</si>
  <si>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</si>
  <si>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</si>
  <si>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</si>
  <si>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</si>
  <si>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</si>
  <si>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</si>
  <si>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</si>
  <si>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</si>
  <si>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</si>
  <si>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</si>
  <si>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</si>
  <si>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</si>
  <si>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</si>
  <si>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</si>
  <si>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</si>
  <si>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</si>
  <si>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</si>
  <si>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</si>
  <si>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</si>
  <si>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</si>
  <si>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</si>
  <si>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</si>
  <si>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</si>
  <si>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</si>
  <si>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</si>
  <si>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</si>
  <si>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</si>
  <si>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</si>
  <si>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</si>
  <si>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</si>
  <si>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</si>
  <si>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</si>
  <si>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</si>
  <si>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</si>
  <si>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</si>
  <si>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</si>
  <si>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</si>
  <si>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</si>
  <si>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</si>
  <si>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</si>
  <si>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</si>
  <si>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</si>
  <si>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</si>
  <si>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</si>
  <si>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</si>
  <si>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</si>
  <si>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</si>
  <si>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</si>
  <si>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</si>
  <si>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</si>
  <si>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</si>
  <si>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</si>
  <si>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</si>
  <si>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</si>
  <si>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</si>
  <si>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</si>
  <si>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</si>
  <si>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</si>
  <si>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</si>
  <si>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</si>
  <si>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</si>
  <si>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</si>
  <si>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</si>
  <si>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</si>
  <si>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</si>
  <si>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</si>
  <si>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</si>
  <si>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</si>
  <si>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</si>
  <si>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</si>
  <si>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</si>
  <si>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</si>
  <si>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</si>
  <si>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</si>
  <si>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</si>
  <si>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</si>
  <si>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</si>
  <si>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</si>
  <si>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</si>
  <si>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</si>
  <si>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</si>
  <si>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</si>
  <si>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</si>
  <si>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</si>
  <si>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</si>
  <si>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</si>
  <si>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</si>
  <si>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</si>
  <si>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</si>
  <si>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</si>
  <si>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</si>
  <si>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</si>
  <si>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</si>
  <si>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</si>
  <si>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</si>
  <si>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</si>
  <si>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</si>
  <si>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</si>
  <si>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</si>
  <si>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</si>
  <si>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</si>
  <si>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</si>
  <si>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</si>
  <si>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</si>
  <si>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</si>
  <si>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</si>
  <si>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</si>
  <si>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</si>
  <si>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</si>
  <si>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</si>
  <si>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</si>
  <si>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</si>
  <si>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</si>
  <si>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</si>
  <si>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</si>
  <si>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</si>
  <si>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</si>
  <si>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</si>
  <si>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</si>
  <si>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</si>
  <si>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</si>
  <si>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</si>
  <si>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</si>
  <si>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</si>
  <si>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</si>
  <si>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</si>
  <si>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</si>
  <si>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</si>
  <si>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</si>
  <si>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</si>
  <si>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</si>
  <si>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</si>
  <si>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</si>
  <si>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</si>
  <si>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</si>
  <si>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</si>
  <si>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</si>
  <si>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</si>
  <si>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</si>
  <si>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</si>
  <si>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</si>
  <si>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</si>
  <si>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</si>
  <si>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</si>
  <si>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</si>
  <si>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</si>
  <si>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</si>
  <si>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</si>
  <si>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</si>
  <si>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</si>
  <si>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</si>
  <si>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</si>
  <si>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</si>
  <si>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</si>
  <si>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</si>
  <si>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</si>
  <si>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</si>
  <si>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</si>
  <si>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</si>
  <si>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</si>
  <si>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</si>
  <si>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</si>
  <si>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</si>
  <si>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</si>
  <si>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</si>
  <si>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</si>
  <si>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</si>
  <si>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</si>
  <si>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</si>
  <si>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</si>
  <si>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</si>
  <si>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</si>
  <si>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</si>
  <si>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</si>
  <si>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</si>
  <si>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</si>
  <si>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</si>
  <si>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</si>
  <si>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</si>
  <si>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</si>
  <si>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</si>
  <si>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</si>
  <si>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</si>
  <si>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</si>
  <si>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</si>
  <si>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</si>
  <si>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</si>
  <si>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</si>
  <si>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</si>
  <si>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</si>
  <si>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</si>
  <si>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</si>
  <si>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</si>
  <si>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</si>
  <si>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</si>
  <si>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</si>
  <si>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</si>
  <si>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</si>
  <si>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</si>
  <si>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</si>
  <si>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</si>
  <si>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</si>
  <si>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</si>
  <si>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</si>
  <si>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</si>
  <si>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</si>
  <si>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</si>
  <si>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</si>
  <si>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</si>
  <si>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</si>
  <si>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</si>
  <si>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</si>
  <si>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</si>
  <si>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</si>
  <si>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</si>
  <si>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</si>
  <si>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</si>
  <si>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</si>
  <si>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</si>
  <si>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</si>
  <si>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</si>
  <si>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</si>
  <si>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</si>
  <si>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</si>
  <si>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</si>
  <si>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</si>
  <si>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</si>
  <si>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</si>
  <si>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</si>
  <si>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</si>
  <si>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</si>
  <si>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</si>
  <si>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</si>
  <si>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</si>
  <si>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</si>
  <si>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</si>
  <si>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</si>
  <si>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</si>
  <si>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</si>
  <si>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</si>
  <si>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</si>
  <si>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</si>
  <si>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</si>
  <si>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</si>
  <si>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</si>
  <si>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</si>
  <si>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</si>
  <si>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</si>
  <si>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</si>
  <si>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</si>
  <si>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</si>
  <si>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</si>
  <si>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</si>
  <si>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</si>
  <si>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</si>
  <si>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</si>
  <si>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</si>
  <si>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</si>
  <si>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</si>
  <si>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</si>
  <si>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</si>
  <si>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</si>
  <si>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</si>
  <si>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</si>
  <si>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</si>
  <si>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</si>
  <si>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</si>
  <si>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</si>
  <si>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</si>
  <si>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</si>
  <si>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</si>
  <si>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</si>
  <si>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</si>
  <si>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</si>
  <si>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</si>
  <si>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</si>
  <si>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</si>
  <si>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</si>
  <si>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</si>
  <si>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</si>
  <si>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</si>
  <si>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</si>
  <si>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</si>
  <si>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</si>
  <si>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</si>
  <si>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</si>
  <si>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</si>
  <si>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</si>
  <si>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</si>
  <si>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</si>
  <si>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</si>
  <si>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</si>
  <si>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</si>
  <si>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</si>
  <si>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</si>
  <si>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</si>
  <si>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</si>
  <si>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</si>
  <si>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</si>
  <si>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</si>
  <si>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</si>
  <si>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</si>
  <si>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</si>
  <si>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</si>
  <si>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</si>
  <si>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</si>
  <si>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</si>
  <si>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</si>
  <si>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</si>
  <si>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</si>
  <si>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</si>
  <si>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</si>
  <si>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</si>
  <si>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</si>
  <si>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</si>
  <si>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</si>
  <si>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</si>
  <si>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</si>
  <si>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</si>
  <si>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</si>
  <si>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</si>
  <si>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</si>
  <si>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</si>
  <si>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</si>
  <si>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</si>
  <si>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</si>
  <si>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</si>
  <si>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</si>
  <si>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</si>
  <si>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</si>
  <si>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</si>
  <si>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</si>
  <si>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</si>
  <si>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</si>
  <si>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</si>
  <si>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</si>
  <si>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</si>
  <si>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</si>
  <si>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</si>
  <si>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</si>
  <si>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</si>
  <si>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</si>
  <si>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</si>
  <si>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</si>
  <si>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</si>
  <si>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</si>
  <si>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</si>
  <si>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</si>
  <si>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</si>
  <si>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</si>
  <si>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</si>
  <si>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</si>
  <si>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</si>
  <si>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</si>
  <si>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</si>
  <si>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</si>
  <si>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</si>
  <si>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</si>
  <si>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</si>
  <si>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</si>
  <si>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</si>
  <si>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</si>
  <si>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</si>
  <si>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</si>
  <si>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</si>
  <si>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</si>
  <si>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</si>
  <si>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</si>
  <si>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</si>
  <si>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</si>
  <si>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</si>
  <si>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</si>
  <si>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</si>
  <si>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</si>
  <si>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</si>
  <si>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</si>
  <si>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</si>
  <si>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</si>
  <si>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</si>
  <si>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</si>
  <si>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</si>
  <si>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</si>
  <si>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</si>
  <si>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</si>
  <si>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</si>
  <si>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</si>
  <si>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</si>
  <si>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</si>
  <si>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</si>
  <si>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</si>
  <si>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</si>
  <si>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</si>
  <si>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</si>
  <si>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</si>
  <si>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</si>
  <si>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</si>
  <si>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</si>
  <si>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</si>
  <si>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</si>
  <si>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</si>
  <si>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</si>
  <si>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</si>
  <si>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</si>
  <si>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</si>
  <si>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</si>
  <si>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</si>
  <si>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</si>
  <si>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</si>
  <si>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</si>
  <si>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</si>
  <si>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</si>
  <si>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</si>
  <si>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</si>
  <si>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</si>
  <si>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</si>
  <si>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</si>
  <si>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</si>
  <si>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</si>
  <si>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</si>
  <si>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</si>
  <si>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</si>
  <si>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</si>
  <si>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</si>
  <si>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</si>
  <si>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</si>
  <si>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</si>
  <si>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</si>
  <si>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</si>
  <si>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</si>
  <si>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</si>
  <si>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</si>
  <si>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</si>
  <si>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</si>
  <si>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</si>
  <si>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</si>
  <si>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</si>
  <si>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</si>
  <si>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</si>
  <si>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</si>
  <si>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</si>
  <si>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</si>
  <si>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</si>
  <si>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</si>
  <si>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</si>
  <si>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</si>
  <si>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</si>
  <si>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</si>
  <si>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</si>
  <si>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</si>
  <si>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</si>
  <si>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</si>
  <si>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</si>
  <si>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</si>
  <si>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</si>
  <si>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</si>
  <si>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</si>
  <si>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</si>
  <si>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</si>
  <si>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</si>
  <si>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</si>
  <si>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</si>
  <si>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</si>
  <si>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</si>
  <si>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</si>
  <si>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</si>
  <si>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</si>
  <si>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</si>
  <si>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</si>
  <si>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</si>
  <si>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</si>
  <si>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</si>
  <si>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</si>
  <si>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</si>
  <si>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</si>
  <si>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</si>
  <si>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</si>
  <si>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</si>
  <si>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</si>
  <si>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</si>
  <si>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</si>
  <si>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</si>
  <si>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</si>
  <si>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</si>
  <si>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</si>
  <si>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</si>
  <si>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</si>
  <si>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</si>
  <si>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</si>
  <si>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</si>
  <si>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</si>
  <si>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</si>
  <si>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</si>
  <si>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</si>
  <si>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</si>
  <si>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</si>
  <si>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</si>
  <si>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</si>
  <si>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</si>
  <si>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</si>
  <si>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</si>
  <si>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</si>
  <si>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</si>
  <si>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</si>
  <si>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</si>
  <si>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</si>
  <si>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</si>
  <si>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</si>
  <si>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</si>
  <si>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</si>
  <si>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</si>
  <si>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</si>
  <si>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</si>
  <si>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</si>
  <si>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</si>
  <si>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</si>
  <si>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</si>
  <si>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</si>
  <si>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</si>
  <si>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</si>
  <si>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</si>
  <si>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</si>
  <si>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</si>
  <si>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</si>
  <si>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</si>
  <si>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</si>
  <si>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</si>
  <si>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</si>
  <si>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</si>
  <si>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</si>
  <si>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</si>
  <si>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</si>
  <si>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</si>
  <si>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</si>
  <si>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</si>
  <si>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</si>
  <si>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</si>
  <si>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</si>
  <si>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</si>
  <si>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</si>
  <si>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</si>
  <si>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</si>
  <si>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</si>
  <si>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</si>
  <si>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</si>
  <si>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</si>
  <si>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</si>
  <si>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</si>
  <si>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</si>
  <si>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</si>
  <si>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</si>
  <si>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</si>
  <si>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</si>
  <si>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</si>
  <si>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</si>
  <si>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</si>
  <si>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</si>
  <si>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</si>
  <si>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</si>
  <si>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</si>
  <si>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</si>
  <si>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</si>
  <si>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</si>
  <si>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</si>
  <si>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</si>
  <si>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</si>
  <si>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</si>
  <si>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</si>
  <si>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</si>
  <si>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</si>
  <si>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</si>
  <si>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</si>
  <si>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</si>
  <si>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</si>
  <si>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</si>
  <si>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</si>
  <si>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</si>
  <si>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</si>
  <si>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</si>
  <si>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</si>
  <si>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</si>
  <si>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</si>
  <si>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</si>
  <si>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</si>
  <si>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</si>
  <si>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</si>
  <si>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</si>
  <si>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</si>
  <si>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</si>
  <si>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</si>
  <si>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</si>
  <si>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</si>
  <si>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</si>
  <si>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</si>
  <si>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</si>
  <si>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</si>
  <si>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</si>
  <si>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</si>
  <si>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</si>
  <si>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</si>
  <si>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</si>
  <si>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</si>
  <si>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</si>
  <si>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</si>
  <si>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</si>
  <si>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</si>
  <si>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</si>
  <si>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</si>
  <si>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</si>
  <si>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</si>
  <si>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</si>
  <si>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</si>
  <si>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</si>
  <si>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</si>
  <si>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</si>
  <si>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</si>
  <si>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</si>
  <si>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</si>
  <si>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</si>
  <si>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</si>
  <si>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</si>
  <si>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</si>
  <si>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</si>
  <si>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</si>
  <si>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</si>
  <si>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</si>
  <si>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</si>
  <si>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</si>
  <si>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</si>
  <si>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</si>
  <si>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</si>
  <si>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</si>
  <si>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</si>
  <si>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</si>
  <si>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</si>
  <si>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</si>
  <si>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</si>
  <si>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</si>
  <si>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</si>
  <si>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</si>
  <si>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</si>
  <si>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</si>
  <si>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</si>
  <si>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</si>
  <si>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</si>
  <si>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</si>
  <si>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</si>
  <si>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</si>
  <si>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</si>
  <si>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</si>
  <si>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</si>
  <si>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</si>
  <si>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</si>
  <si>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</si>
  <si>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</si>
  <si>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</si>
  <si>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</si>
  <si>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</si>
  <si>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</si>
  <si>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</si>
  <si>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</si>
  <si>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</si>
  <si>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</si>
  <si>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</si>
  <si>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</si>
  <si>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</si>
  <si>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</si>
  <si>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</si>
  <si>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</si>
  <si>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</si>
  <si>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</si>
  <si>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</si>
  <si>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</si>
  <si>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</si>
  <si>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</si>
  <si>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</si>
  <si>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</si>
  <si>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</si>
  <si>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</si>
  <si>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</si>
  <si>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</si>
  <si>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</si>
  <si>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</si>
  <si>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</si>
  <si>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</si>
  <si>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</si>
  <si>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</si>
  <si>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</si>
  <si>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</si>
  <si>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</si>
  <si>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</si>
  <si>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</si>
  <si>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</si>
  <si>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</si>
  <si>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</si>
  <si>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</si>
  <si>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</si>
  <si>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</si>
  <si>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</si>
  <si>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</si>
  <si>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</si>
  <si>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</si>
  <si>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</si>
  <si>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</si>
  <si>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</si>
  <si>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</si>
  <si>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</si>
  <si>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</si>
  <si>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</si>
  <si>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</si>
  <si>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</si>
  <si>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</si>
  <si>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</si>
  <si>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</si>
  <si>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</si>
  <si>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</si>
  <si>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</si>
  <si>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</si>
  <si>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</si>
  <si>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</si>
  <si>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</si>
  <si>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</si>
  <si>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</si>
  <si>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</si>
  <si>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</si>
  <si>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</si>
  <si>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</si>
  <si>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</si>
  <si>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</si>
  <si>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</si>
  <si>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</si>
  <si>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</si>
  <si>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</si>
  <si>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</si>
  <si>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</si>
  <si>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</si>
  <si>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</si>
  <si>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</si>
  <si>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</si>
  <si>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</si>
  <si>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</si>
  <si>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</si>
  <si>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</si>
  <si>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</si>
  <si>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</si>
  <si>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</si>
  <si>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</si>
  <si>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</si>
  <si>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</si>
  <si>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</si>
  <si>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</si>
  <si>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</si>
  <si>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</si>
  <si>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</si>
  <si>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</si>
  <si>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</si>
  <si>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</si>
  <si>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</si>
  <si>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</si>
  <si>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</si>
  <si>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</si>
  <si>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</si>
  <si>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</si>
  <si>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</si>
  <si>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</si>
  <si>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</si>
  <si>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</si>
  <si>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</si>
  <si>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</si>
  <si>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</si>
  <si>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</si>
  <si>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</si>
  <si>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</si>
  <si>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</si>
  <si>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</si>
  <si>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</si>
  <si>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</si>
  <si>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</si>
  <si>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</si>
  <si>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</si>
  <si>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</si>
  <si>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</si>
  <si>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</si>
  <si>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</si>
  <si>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</si>
  <si>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</si>
  <si>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</si>
  <si>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</si>
  <si>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</si>
  <si>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</si>
  <si>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</si>
  <si>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</si>
  <si>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</si>
  <si>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</si>
  <si>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</si>
  <si>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</si>
  <si>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</si>
  <si>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</si>
  <si>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</si>
  <si>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</si>
  <si>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</si>
  <si>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</si>
  <si>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</si>
  <si>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</si>
  <si>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</si>
  <si>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</si>
  <si>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</si>
  <si>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</si>
  <si>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</si>
  <si>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</si>
  <si>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</si>
  <si>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</si>
  <si>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</si>
  <si>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</si>
  <si>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</si>
  <si>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</si>
  <si>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</si>
  <si>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</si>
  <si>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</si>
  <si>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</si>
  <si>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</si>
  <si>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</si>
  <si>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</si>
  <si>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</si>
  <si>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</si>
  <si>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</si>
  <si>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</si>
  <si>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</si>
  <si>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</si>
  <si>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</si>
  <si>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</si>
  <si>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</si>
  <si>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</si>
  <si>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</si>
  <si>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</si>
  <si>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</si>
  <si>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</si>
  <si>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</si>
  <si>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</si>
  <si>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</si>
  <si>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</si>
  <si>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</si>
  <si>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</si>
  <si>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</si>
  <si>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</si>
  <si>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</si>
  <si>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</si>
  <si>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</si>
  <si>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</si>
  <si>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</si>
  <si>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</si>
  <si>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</si>
  <si>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</si>
  <si>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</si>
  <si>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</si>
  <si>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</si>
  <si>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</si>
  <si>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</si>
  <si>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</si>
  <si>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</si>
  <si>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</si>
  <si>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</si>
  <si>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</si>
  <si>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</si>
  <si>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</si>
  <si>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</si>
  <si>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</si>
  <si>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</si>
  <si>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</si>
  <si>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</si>
  <si>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</si>
  <si>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</si>
  <si>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</si>
  <si>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</si>
  <si>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</si>
  <si>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</si>
  <si>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</si>
  <si>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</si>
  <si>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</si>
  <si>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</si>
  <si>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</si>
  <si>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</si>
  <si>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</si>
  <si>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</si>
  <si>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</si>
  <si>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</si>
  <si>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</si>
  <si>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</si>
  <si>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</si>
  <si>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</si>
  <si>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</si>
  <si>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</si>
  <si>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</si>
  <si>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</si>
  <si>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</si>
  <si>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</si>
  <si>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</si>
  <si>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</si>
  <si>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</si>
  <si>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</si>
  <si>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</si>
  <si>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</si>
  <si>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</si>
  <si>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</si>
  <si>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</si>
  <si>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</si>
  <si>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</si>
  <si>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</si>
  <si>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</si>
  <si>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</si>
  <si>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</si>
  <si>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</si>
  <si>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</si>
  <si>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</si>
  <si>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</si>
  <si>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</si>
  <si>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</si>
  <si>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</si>
  <si>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</si>
  <si>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</si>
  <si>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</si>
  <si>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</si>
  <si>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</si>
  <si>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</si>
  <si>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</si>
  <si>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</si>
  <si>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</si>
  <si>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</si>
  <si>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</si>
  <si>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</si>
  <si>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</si>
  <si>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</si>
  <si>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</si>
  <si>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</si>
  <si>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</si>
  <si>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</si>
  <si>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</si>
  <si>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</si>
  <si>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</si>
  <si>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</si>
  <si>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</si>
  <si>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</si>
  <si>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</si>
  <si>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</si>
  <si>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</si>
  <si>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</si>
  <si>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</si>
  <si>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</si>
  <si>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</si>
  <si>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</si>
  <si>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</si>
  <si>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</si>
  <si>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</si>
  <si>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</si>
  <si>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</si>
  <si>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</si>
  <si>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</si>
  <si>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</si>
  <si>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</si>
  <si>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</si>
  <si>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</si>
  <si>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</si>
  <si>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</si>
  <si>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</si>
  <si>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</si>
  <si>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</si>
  <si>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</si>
  <si>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</si>
  <si>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</si>
  <si>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</si>
  <si>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</si>
  <si>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</si>
  <si>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</si>
  <si>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</si>
  <si>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</si>
  <si>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</si>
  <si>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</si>
  <si>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</si>
  <si>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</si>
  <si>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</si>
  <si>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</si>
  <si>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</si>
  <si>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</si>
  <si>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</si>
  <si>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</si>
  <si>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</si>
  <si>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</si>
  <si>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</si>
  <si>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</si>
  <si>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</si>
  <si>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</si>
  <si>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</si>
  <si>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</si>
  <si>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</si>
  <si>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</si>
  <si>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</si>
  <si>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</si>
  <si>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</si>
  <si>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</si>
  <si>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</si>
  <si>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</si>
  <si>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</si>
  <si>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</si>
  <si>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</si>
  <si>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</si>
  <si>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</si>
  <si>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</si>
  <si>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</si>
  <si>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</si>
  <si>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</si>
  <si>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</si>
  <si>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</si>
  <si>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</si>
  <si>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</si>
  <si>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</si>
  <si>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</si>
  <si>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</si>
  <si>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</si>
  <si>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</si>
  <si>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</si>
  <si>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</si>
  <si>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</si>
  <si>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</si>
  <si>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</si>
  <si>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</si>
  <si>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</si>
  <si>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</si>
  <si>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</si>
  <si>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</si>
  <si>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</si>
  <si>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</si>
  <si>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</si>
  <si>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</si>
  <si>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</si>
  <si>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</si>
  <si>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</si>
  <si>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</si>
  <si>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</si>
  <si>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</si>
  <si>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</si>
  <si>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</si>
  <si>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</si>
  <si>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</si>
  <si>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</si>
  <si>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</si>
  <si>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</si>
  <si>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</si>
  <si>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</si>
  <si>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</si>
  <si>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</si>
  <si>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</si>
  <si>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</si>
  <si>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</si>
  <si>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</si>
  <si>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</si>
  <si>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</si>
  <si>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</si>
  <si>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</si>
  <si>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</si>
  <si>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</si>
  <si>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</si>
  <si>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</si>
  <si>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</si>
  <si>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</si>
  <si>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</si>
  <si>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</si>
  <si>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</si>
  <si>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</si>
  <si>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</si>
  <si>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</si>
  <si>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</si>
  <si>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</si>
  <si>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</si>
  <si>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</si>
  <si>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</si>
  <si>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</si>
  <si>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</si>
  <si>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</si>
  <si>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</si>
  <si>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</si>
  <si>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</si>
  <si>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</si>
  <si>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</si>
  <si>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</si>
  <si>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</si>
  <si>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</si>
  <si>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</si>
  <si>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</si>
  <si>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</si>
  <si>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</si>
  <si>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</si>
  <si>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</si>
  <si>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</si>
  <si>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</si>
  <si>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</si>
  <si>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</si>
  <si>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</si>
  <si>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</si>
  <si>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</si>
  <si>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</si>
  <si>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</si>
  <si>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</si>
  <si>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</si>
  <si>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</si>
  <si>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</si>
  <si>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</si>
  <si>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</si>
  <si>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</si>
  <si>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</si>
  <si>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</si>
  <si>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</si>
  <si>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</si>
  <si>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</si>
  <si>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</si>
  <si>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</si>
  <si>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</si>
  <si>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</si>
  <si>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</si>
  <si>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</si>
  <si>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</si>
  <si>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</si>
  <si>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</si>
  <si>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</si>
  <si>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</si>
  <si>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</si>
  <si>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</si>
  <si>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</si>
  <si>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</si>
  <si>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</si>
  <si>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</si>
  <si>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</si>
  <si>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</si>
  <si>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</si>
  <si>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</si>
  <si>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</si>
  <si>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</si>
  <si>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</si>
  <si>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</si>
  <si>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</si>
  <si>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</si>
  <si>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</si>
  <si>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</si>
  <si>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</si>
  <si>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</si>
  <si>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</si>
  <si>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</si>
  <si>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</si>
  <si>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</si>
  <si>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</si>
  <si>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</si>
  <si>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</si>
  <si>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</si>
  <si>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</si>
  <si>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</si>
  <si>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</si>
  <si>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</si>
  <si>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</si>
  <si>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</si>
  <si>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</si>
  <si>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</si>
  <si>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</si>
  <si>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</si>
  <si>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</si>
  <si>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</si>
  <si>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</si>
  <si>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</si>
  <si>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</si>
  <si>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</si>
  <si>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</si>
  <si>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</si>
  <si>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</si>
  <si>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</si>
  <si>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</si>
  <si>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</si>
  <si>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</si>
  <si>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</si>
  <si>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</si>
  <si>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</si>
  <si>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</si>
  <si>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</si>
  <si>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</si>
  <si>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</si>
  <si>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</si>
  <si>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</si>
  <si>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</si>
  <si>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</si>
  <si>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</si>
  <si>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</si>
  <si>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</si>
  <si>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</si>
  <si>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</si>
  <si>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</si>
  <si>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</si>
  <si>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</si>
  <si>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</si>
  <si>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</si>
  <si>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</si>
  <si>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</si>
  <si>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</si>
  <si>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</si>
  <si>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</si>
  <si>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</si>
  <si>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</si>
  <si>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</si>
  <si>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</si>
  <si>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</si>
  <si>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</si>
  <si>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</si>
  <si>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</si>
  <si>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</si>
  <si>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</si>
  <si>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</si>
  <si>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</si>
  <si>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</si>
  <si>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</si>
  <si>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</si>
  <si>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</si>
  <si>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</si>
  <si>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</si>
  <si>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</si>
  <si>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</si>
  <si>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</si>
  <si>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</si>
  <si>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</si>
  <si>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</si>
  <si>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</si>
  <si>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</si>
  <si>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</si>
  <si>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</si>
  <si>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</si>
  <si>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</si>
  <si>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</si>
  <si>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</si>
  <si>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</si>
  <si>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</si>
  <si>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</si>
  <si>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</si>
  <si>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</si>
  <si>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</si>
  <si>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</si>
  <si>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</si>
  <si>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</si>
  <si>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</si>
  <si>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</si>
  <si>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</si>
  <si>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</si>
  <si>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</si>
  <si>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</si>
  <si>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</si>
  <si>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</si>
  <si>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</si>
  <si>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</si>
  <si>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</si>
  <si>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</si>
  <si>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</si>
  <si>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</si>
  <si>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</si>
  <si>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</si>
  <si>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</si>
  <si>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</si>
  <si>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</si>
  <si>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</si>
  <si>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</si>
  <si>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</si>
  <si>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</si>
  <si>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</si>
  <si>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</si>
  <si>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</si>
  <si>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</si>
  <si>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</si>
  <si>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</si>
  <si>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</si>
  <si>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</si>
  <si>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</si>
  <si>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</si>
  <si>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</si>
  <si>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</si>
  <si>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</si>
  <si>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</si>
  <si>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</si>
  <si>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</si>
  <si>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</si>
  <si>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</si>
  <si>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</si>
  <si>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</si>
  <si>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</si>
  <si>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</si>
  <si>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</si>
  <si>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</si>
  <si>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</si>
  <si>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</si>
  <si>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</si>
  <si>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</si>
  <si>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</si>
  <si>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</si>
  <si>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</si>
  <si>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</si>
  <si>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</si>
  <si>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</si>
  <si>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</si>
  <si>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</si>
  <si>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</si>
  <si>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</si>
  <si>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</si>
  <si>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</si>
  <si>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</si>
  <si>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</si>
  <si>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</si>
  <si>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</si>
  <si>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</si>
  <si>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</si>
  <si>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</si>
  <si>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</si>
  <si>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</si>
  <si>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</si>
  <si>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</si>
  <si>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</si>
  <si>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</si>
  <si>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</si>
  <si>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</si>
  <si>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</si>
  <si>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</si>
  <si>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</si>
  <si>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</si>
  <si>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</si>
  <si>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</si>
  <si>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</si>
  <si>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</si>
  <si>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</si>
  <si>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</si>
  <si>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</si>
  <si>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</si>
  <si>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</si>
  <si>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</si>
  <si>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</si>
  <si>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</si>
  <si>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</si>
  <si>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</si>
  <si>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</si>
  <si>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</si>
  <si>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</si>
  <si>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</si>
  <si>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</si>
  <si>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</si>
  <si>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</si>
  <si>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</si>
  <si>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</si>
  <si>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</si>
  <si>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</si>
  <si>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</si>
  <si>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</si>
  <si>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</si>
  <si>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</si>
  <si>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</si>
  <si>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</si>
  <si>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</si>
  <si>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</si>
  <si>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</si>
  <si>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</si>
  <si>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</si>
  <si>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</si>
  <si>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</si>
  <si>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</si>
  <si>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</si>
  <si>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</si>
  <si>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</si>
  <si>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</si>
  <si>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</si>
  <si>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</si>
  <si>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</si>
  <si>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</si>
  <si>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</si>
  <si>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</si>
  <si>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</si>
  <si>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</si>
  <si>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</si>
  <si>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</si>
  <si>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</si>
  <si>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</si>
  <si>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</si>
  <si>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</si>
  <si>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</si>
  <si>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</si>
  <si>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</si>
  <si>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</si>
  <si>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</si>
  <si>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</si>
  <si>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</si>
  <si>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</si>
  <si>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</si>
  <si>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</si>
  <si>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</si>
  <si>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</si>
  <si>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</si>
  <si>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</si>
  <si>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</si>
  <si>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</si>
  <si>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</si>
  <si>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</si>
  <si>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</si>
  <si>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</si>
  <si>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</si>
  <si>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</si>
  <si>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</si>
  <si>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</si>
  <si>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</si>
  <si>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</si>
  <si>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</si>
  <si>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</si>
  <si>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</si>
  <si>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</si>
  <si>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</si>
  <si>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</si>
  <si>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</si>
  <si>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</si>
  <si>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</si>
  <si>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</si>
  <si>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</si>
  <si>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</si>
  <si>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</si>
  <si>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</si>
  <si>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</si>
  <si>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</si>
  <si>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</si>
  <si>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</si>
  <si>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</si>
  <si>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</si>
  <si>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</si>
  <si>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</si>
  <si>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</si>
  <si>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</si>
  <si>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</si>
  <si>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</si>
  <si>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</si>
  <si>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</si>
  <si>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</si>
  <si>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</si>
  <si>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</si>
  <si>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</si>
  <si>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</si>
  <si>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</si>
  <si>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</si>
  <si>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</si>
  <si>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</si>
  <si>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</si>
  <si>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</si>
  <si>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</si>
  <si>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</si>
  <si>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</si>
  <si>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</si>
  <si>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</si>
  <si>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</si>
  <si>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</si>
  <si>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</si>
  <si>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</si>
  <si>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</si>
  <si>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</si>
  <si>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</si>
  <si>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</si>
  <si>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</si>
  <si>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</si>
  <si>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</si>
  <si>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</si>
  <si>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</si>
  <si>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</si>
  <si>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</si>
  <si>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</si>
  <si>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</si>
  <si>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</si>
  <si>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</si>
  <si>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</si>
  <si>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</si>
  <si>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</si>
  <si>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</si>
  <si>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</si>
  <si>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</si>
  <si>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</si>
  <si>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</si>
  <si>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</si>
  <si>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</si>
  <si>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</si>
  <si>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</si>
  <si>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</si>
  <si>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</si>
  <si>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</si>
  <si>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</si>
  <si>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</si>
  <si>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</si>
  <si>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</si>
  <si>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</si>
  <si>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</si>
  <si>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</si>
  <si>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</si>
  <si>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</si>
  <si>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</si>
  <si>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</si>
  <si>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</si>
  <si>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</si>
  <si>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</si>
  <si>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</si>
  <si>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</si>
  <si>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</si>
  <si>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</si>
  <si>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</si>
  <si>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</si>
  <si>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</si>
  <si>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</si>
  <si>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</si>
  <si>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</si>
  <si>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</si>
  <si>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</si>
  <si>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</si>
  <si>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</si>
  <si>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</si>
  <si>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</si>
  <si>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</si>
  <si>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</si>
  <si>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</si>
  <si>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</si>
  <si>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</si>
  <si>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</si>
  <si>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</si>
  <si>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</si>
  <si>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</si>
  <si>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</si>
  <si>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</si>
  <si>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</si>
  <si>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</si>
  <si>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</si>
  <si>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</si>
  <si>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</si>
  <si>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</si>
  <si>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</si>
  <si>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</si>
  <si>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</si>
  <si>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</si>
  <si>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</si>
  <si>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</si>
  <si>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</si>
  <si>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</si>
  <si>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</si>
  <si>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</si>
  <si>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</si>
  <si>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</si>
  <si>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</si>
  <si>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</si>
  <si>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</si>
  <si>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</si>
  <si>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</si>
  <si>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</si>
  <si>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</si>
  <si>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</si>
  <si>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</si>
  <si>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</si>
  <si>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</si>
  <si>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</si>
  <si>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</si>
  <si>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</si>
  <si>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</si>
  <si>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</si>
  <si>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</si>
  <si>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</si>
  <si>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</si>
  <si>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</si>
  <si>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</si>
  <si>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</si>
  <si>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</si>
  <si>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</si>
  <si>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</si>
  <si>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</si>
  <si>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</si>
  <si>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</si>
  <si>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</si>
  <si>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</si>
  <si>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</si>
  <si>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</si>
  <si>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</si>
  <si>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</si>
  <si>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</si>
  <si>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</si>
  <si>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</si>
  <si>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</si>
  <si>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</si>
  <si>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</si>
  <si>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</si>
  <si>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</si>
  <si>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</si>
  <si>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</si>
  <si>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</si>
  <si>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</si>
  <si>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</si>
  <si>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</si>
  <si>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</si>
  <si>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</si>
  <si>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</si>
  <si>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</si>
  <si>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</si>
  <si>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</si>
  <si>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</si>
  <si>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</si>
  <si>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</si>
  <si>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</si>
  <si>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</si>
  <si>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</si>
  <si>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</si>
  <si>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</si>
  <si>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</si>
  <si>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</si>
  <si>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</si>
  <si>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</si>
  <si>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</si>
  <si>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</si>
  <si>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</si>
  <si>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</si>
  <si>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</si>
  <si>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</si>
  <si>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</si>
  <si>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</si>
  <si>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</si>
  <si>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</si>
  <si>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</si>
  <si>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</si>
  <si>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</si>
  <si>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</si>
  <si>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</si>
  <si>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</si>
  <si>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</si>
  <si>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</si>
  <si>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</si>
  <si>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</si>
  <si>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</si>
  <si>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</si>
  <si>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</si>
  <si>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</si>
  <si>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</si>
  <si>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</si>
  <si>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</si>
  <si>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</si>
  <si>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</si>
  <si>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</si>
  <si>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</si>
  <si>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</si>
  <si>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</si>
  <si>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</si>
  <si>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</si>
  <si>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</si>
  <si>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</si>
  <si>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</si>
  <si>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</si>
  <si>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</si>
  <si>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</si>
  <si>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</si>
  <si>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</si>
  <si>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</si>
  <si>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</si>
  <si>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</si>
  <si>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</si>
  <si>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</si>
  <si>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</si>
  <si>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</si>
  <si>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</si>
  <si>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</si>
  <si>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</si>
  <si>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</si>
  <si>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</si>
  <si>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</si>
  <si>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</si>
  <si>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</si>
  <si>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</si>
  <si>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</si>
  <si>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</si>
  <si>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</si>
  <si>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</si>
  <si>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</si>
  <si>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</si>
  <si>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</si>
  <si>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</si>
  <si>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</si>
  <si>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</si>
  <si>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</si>
  <si>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</si>
  <si>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</si>
  <si>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</si>
  <si>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</si>
  <si>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</si>
  <si>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</si>
  <si>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</si>
  <si>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</si>
  <si>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</si>
  <si>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</si>
  <si>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</si>
  <si>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</si>
  <si>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</si>
  <si>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</si>
  <si>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</si>
  <si>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</si>
  <si>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</si>
  <si>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</si>
  <si>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</si>
  <si>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</si>
  <si>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</si>
  <si>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</si>
  <si>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</si>
  <si>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</si>
  <si>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</si>
  <si>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</si>
  <si>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</si>
  <si>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</si>
  <si>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</si>
  <si>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</si>
  <si>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</si>
  <si>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</si>
  <si>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</si>
  <si>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</si>
  <si>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</si>
  <si>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</si>
  <si>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</si>
  <si>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</si>
  <si>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</si>
  <si>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</si>
  <si>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</si>
  <si>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</si>
  <si>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</si>
  <si>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</si>
  <si>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</si>
  <si>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</si>
  <si>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</si>
  <si>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</si>
  <si>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</si>
  <si>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</si>
  <si>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</si>
  <si>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</si>
  <si>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</si>
  <si>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</si>
  <si>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</si>
  <si>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</si>
  <si>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</si>
  <si>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</si>
  <si>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</si>
  <si>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</si>
  <si>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</si>
  <si>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</si>
  <si>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</si>
  <si>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</si>
  <si>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</si>
  <si>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</si>
  <si>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</si>
  <si>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</si>
  <si>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</si>
  <si>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</si>
  <si>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</si>
  <si>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</si>
  <si>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</si>
  <si>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</si>
  <si>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</si>
  <si>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</si>
  <si>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</si>
  <si>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</si>
  <si>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</si>
  <si>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</si>
  <si>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</si>
  <si>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</si>
  <si>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</si>
  <si>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</si>
  <si>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</si>
  <si>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</si>
  <si>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</si>
  <si>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</si>
  <si>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</si>
  <si>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</si>
  <si>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</si>
  <si>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</si>
  <si>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</si>
  <si>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</si>
  <si>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</si>
  <si>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</si>
  <si>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</si>
  <si>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</si>
  <si>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</si>
  <si>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</si>
  <si>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</si>
  <si>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</si>
  <si>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</si>
  <si>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</si>
  <si>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</si>
  <si>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</si>
  <si>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</si>
  <si>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</si>
  <si>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</si>
  <si>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</si>
  <si>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</si>
  <si>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</si>
  <si>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</si>
  <si>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</si>
  <si>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</si>
  <si>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</si>
  <si>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</si>
  <si>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</si>
  <si>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</si>
  <si>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</si>
  <si>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</si>
  <si>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</si>
  <si>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</si>
  <si>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</si>
  <si>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</si>
  <si>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</si>
  <si>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</si>
  <si>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</si>
  <si>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</si>
  <si>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</si>
  <si>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</si>
  <si>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</si>
  <si>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</si>
  <si>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</si>
  <si>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</si>
  <si>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</si>
  <si>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</si>
  <si>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</si>
  <si>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</si>
  <si>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</si>
  <si>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</si>
  <si>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</si>
  <si>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</si>
  <si>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</si>
  <si>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</si>
  <si>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</si>
  <si>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</si>
  <si>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</si>
  <si>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</si>
  <si>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</si>
  <si>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</si>
  <si>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</si>
  <si>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</si>
  <si>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</si>
  <si>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</si>
  <si>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</si>
  <si>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</si>
  <si>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</si>
  <si>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</si>
  <si>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</si>
  <si>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</si>
  <si>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</si>
  <si>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</si>
  <si>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</si>
  <si>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</si>
  <si>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</si>
  <si>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</si>
  <si>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</si>
  <si>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</si>
  <si>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</si>
  <si>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</si>
  <si>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</si>
  <si>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</si>
  <si>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</si>
  <si>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</si>
  <si>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</si>
  <si>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</si>
  <si>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</si>
  <si>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</si>
  <si>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</si>
  <si>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</si>
  <si>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</si>
  <si>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</si>
  <si>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</si>
  <si>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</si>
  <si>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</si>
  <si>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</si>
  <si>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</si>
  <si>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</si>
  <si>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</si>
  <si>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</si>
  <si>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</si>
  <si>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</si>
  <si>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</si>
  <si>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</si>
  <si>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</si>
  <si>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</si>
  <si>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</si>
  <si>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</si>
  <si>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</si>
  <si>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</si>
  <si>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</si>
  <si>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</si>
  <si>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</si>
  <si>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</si>
  <si>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</si>
  <si>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</si>
  <si>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</si>
  <si>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</si>
  <si>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</si>
  <si>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</si>
  <si>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</si>
  <si>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</si>
  <si>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</si>
  <si>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</si>
  <si>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</si>
  <si>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</si>
  <si>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</si>
  <si>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</si>
  <si>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</si>
  <si>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</si>
  <si>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</si>
  <si>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</si>
  <si>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</si>
  <si>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</si>
  <si>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</si>
  <si>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</si>
  <si>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</si>
  <si>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</si>
  <si>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</si>
  <si>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</si>
  <si>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</si>
  <si>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</si>
  <si>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</si>
  <si>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</si>
  <si>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</si>
  <si>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</si>
  <si>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</si>
  <si>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</si>
  <si>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</si>
  <si>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</si>
  <si>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</si>
  <si>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</si>
  <si>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</si>
  <si>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</si>
  <si>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</si>
  <si>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</si>
  <si>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</si>
  <si>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</si>
  <si>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</si>
  <si>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</si>
  <si>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</si>
  <si>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</si>
  <si>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</si>
  <si>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</si>
  <si>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</si>
  <si>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</si>
  <si>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</si>
  <si>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</si>
  <si>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</si>
  <si>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</si>
  <si>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</si>
  <si>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</si>
  <si>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</si>
  <si>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</si>
  <si>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</si>
  <si>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</si>
  <si>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</si>
  <si>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</si>
  <si>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</si>
  <si>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</si>
  <si>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</si>
  <si>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</si>
  <si>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</si>
  <si>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</si>
  <si>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</si>
  <si>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</si>
  <si>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</si>
  <si>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</si>
  <si>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</si>
  <si>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</si>
  <si>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</si>
  <si>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</si>
  <si>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</si>
  <si>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</si>
  <si>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</si>
  <si>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</si>
  <si>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</si>
  <si>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</si>
  <si>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</si>
  <si>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</si>
  <si>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</si>
  <si>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</si>
  <si>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</si>
  <si>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</si>
  <si>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</si>
  <si>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</si>
  <si>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</si>
  <si>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</si>
  <si>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</si>
  <si>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</si>
  <si>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</si>
  <si>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</si>
  <si>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</si>
  <si>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</si>
  <si>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</si>
  <si>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</si>
  <si>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</si>
  <si>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</si>
  <si>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</si>
  <si>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</si>
  <si>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</si>
  <si>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</si>
  <si>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</si>
  <si>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</si>
  <si>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</si>
  <si>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</si>
  <si>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</si>
  <si>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</si>
  <si>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</si>
  <si>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</si>
  <si>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</si>
  <si>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</si>
  <si>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</si>
  <si>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</si>
  <si>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</si>
  <si>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</si>
  <si>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</si>
  <si>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</si>
  <si>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</si>
  <si>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</si>
  <si>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</si>
  <si>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</si>
  <si>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</si>
  <si>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</si>
  <si>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</si>
  <si>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</si>
  <si>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</si>
  <si>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</si>
  <si>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</si>
  <si>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</si>
  <si>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</si>
  <si>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</si>
  <si>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</si>
  <si>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</si>
  <si>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</si>
  <si>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</si>
  <si>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</si>
  <si>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</si>
  <si>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</si>
  <si>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</si>
  <si>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</si>
  <si>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</si>
  <si>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</si>
  <si>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</si>
  <si>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</si>
  <si>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</si>
  <si>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</si>
  <si>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</si>
  <si>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</si>
  <si>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</si>
  <si>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</si>
  <si>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</si>
  <si>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</si>
  <si>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</si>
  <si>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</si>
  <si>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</si>
  <si>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</si>
  <si>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</si>
  <si>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</si>
  <si>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</si>
  <si>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</si>
  <si>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</si>
  <si>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</si>
  <si>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</si>
  <si>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</si>
  <si>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</si>
  <si>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</si>
  <si>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</si>
  <si>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</si>
  <si>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</si>
  <si>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</si>
  <si>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</si>
  <si>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</si>
  <si>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</si>
  <si>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</si>
  <si>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</si>
  <si>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</si>
  <si>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</si>
  <si>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</si>
  <si>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</si>
  <si>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</si>
  <si>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</si>
  <si>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</si>
  <si>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</si>
  <si>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</si>
  <si>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</si>
  <si>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</si>
  <si>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</si>
  <si>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</si>
  <si>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</si>
  <si>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</si>
  <si>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</si>
  <si>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</si>
  <si>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</si>
  <si>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</si>
  <si>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</si>
  <si>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</si>
  <si>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</si>
  <si>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</si>
  <si>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</si>
  <si>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</si>
  <si>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</si>
  <si>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</si>
  <si>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</si>
  <si>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</si>
  <si>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</si>
  <si>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</si>
  <si>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</si>
  <si>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</si>
  <si>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</si>
  <si>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</si>
  <si>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</si>
  <si>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</si>
  <si>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</si>
  <si>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</si>
  <si>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</si>
  <si>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</si>
  <si>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</si>
  <si>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</si>
  <si>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</si>
  <si>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</si>
  <si>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</si>
  <si>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</si>
  <si>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</si>
  <si>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</si>
  <si>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</si>
  <si>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</si>
  <si>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</si>
  <si>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</si>
  <si>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</si>
  <si>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</si>
  <si>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</si>
  <si>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</si>
  <si>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</si>
  <si>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</si>
  <si>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</si>
  <si>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</si>
  <si>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</si>
  <si>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</si>
  <si>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</si>
  <si>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</si>
  <si>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</si>
  <si>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</si>
  <si>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</si>
  <si>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</si>
  <si>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</si>
  <si>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</si>
  <si>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</si>
  <si>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</si>
  <si>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</si>
  <si>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</si>
  <si>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</si>
  <si>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</si>
  <si>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</si>
  <si>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</si>
  <si>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</si>
  <si>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</si>
  <si>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</si>
  <si>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</si>
  <si>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</si>
  <si>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</si>
  <si>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</si>
  <si>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</si>
  <si>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</si>
  <si>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</si>
  <si>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</si>
  <si>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</si>
  <si>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</si>
  <si>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</si>
  <si>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</si>
  <si>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</si>
  <si>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</si>
  <si>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</si>
  <si>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</si>
  <si>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</si>
  <si>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</si>
  <si>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</si>
  <si>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</si>
  <si>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</si>
  <si>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</si>
  <si>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</si>
  <si>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</si>
  <si>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</si>
  <si>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</si>
  <si>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</si>
  <si>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</si>
  <si>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</si>
  <si>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</si>
  <si>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</si>
  <si>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</si>
  <si>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</si>
  <si>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</si>
  <si>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</si>
  <si>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</si>
  <si>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</si>
  <si>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</si>
  <si>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</si>
  <si>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</si>
  <si>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</si>
  <si>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</si>
  <si>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</si>
  <si>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</si>
  <si>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</si>
  <si>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</si>
  <si>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</si>
  <si>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</si>
  <si>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</si>
  <si>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</si>
  <si>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</si>
  <si>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</si>
  <si>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</si>
  <si>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</si>
  <si>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</si>
  <si>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</si>
  <si>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</si>
  <si>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</si>
  <si>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</si>
  <si>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</si>
  <si>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</si>
  <si>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</si>
  <si>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</si>
  <si>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</si>
  <si>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</si>
  <si>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</si>
  <si>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</si>
  <si>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</si>
  <si>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</si>
  <si>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</si>
  <si>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</si>
  <si>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</si>
  <si>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</si>
  <si>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</si>
  <si>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</si>
  <si>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</si>
  <si>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</si>
  <si>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</si>
  <si>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</si>
  <si>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</si>
  <si>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</si>
  <si>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</si>
  <si>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</si>
  <si>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</si>
  <si>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</si>
  <si>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</si>
  <si>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</si>
  <si>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</si>
  <si>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</si>
  <si>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</si>
  <si>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</si>
  <si>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</si>
  <si>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</si>
  <si>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</si>
  <si>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</si>
  <si>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</si>
  <si>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</si>
  <si>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</si>
  <si>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</si>
  <si>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</si>
  <si>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</si>
  <si>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</si>
  <si>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</si>
  <si>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</si>
  <si>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</si>
  <si>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</si>
  <si>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</si>
  <si>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</si>
  <si>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</si>
  <si>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</si>
  <si>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</si>
  <si>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</si>
  <si>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</si>
  <si>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</si>
  <si>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</si>
  <si>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</si>
  <si>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</si>
  <si>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</si>
  <si>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</si>
  <si>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</si>
  <si>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</si>
  <si>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</si>
  <si>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</si>
  <si>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</si>
  <si>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</si>
  <si>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</si>
  <si>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</si>
  <si>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</si>
  <si>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</si>
  <si>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</si>
  <si>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</si>
  <si>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</si>
  <si>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</si>
  <si>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</si>
  <si>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</si>
  <si>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</si>
  <si>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</si>
  <si>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</si>
  <si>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</si>
  <si>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</si>
  <si>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</si>
  <si>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</si>
  <si>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</si>
  <si>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</si>
  <si>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</si>
  <si>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</si>
  <si>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</si>
  <si>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</si>
  <si>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</si>
  <si>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</si>
  <si>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</si>
  <si>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</si>
  <si>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</si>
  <si>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</si>
  <si>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</si>
  <si>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</si>
  <si>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</si>
  <si>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</si>
  <si>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</si>
  <si>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</si>
  <si>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</si>
  <si>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</si>
  <si>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</si>
  <si>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</si>
  <si>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</si>
  <si>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</si>
  <si>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</si>
  <si>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</si>
  <si>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</si>
  <si>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</si>
  <si>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</si>
  <si>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</si>
  <si>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</si>
  <si>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</si>
  <si>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</si>
  <si>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</si>
  <si>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</si>
  <si>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</si>
  <si>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</si>
  <si>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</si>
  <si>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</si>
  <si>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</si>
  <si>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</si>
  <si>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</si>
  <si>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</si>
  <si>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</si>
  <si>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</si>
  <si>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</si>
  <si>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</si>
  <si>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</si>
  <si>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</si>
  <si>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</si>
  <si>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</si>
  <si>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</si>
  <si>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</si>
  <si>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</si>
  <si>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</si>
  <si>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</si>
  <si>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</si>
  <si>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</si>
  <si>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</si>
  <si>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</si>
  <si>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</si>
  <si>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</si>
  <si>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</si>
  <si>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</si>
  <si>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</si>
  <si>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</si>
  <si>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</si>
  <si>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</si>
  <si>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</si>
  <si>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</si>
  <si>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</si>
  <si>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</si>
  <si>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</si>
  <si>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</si>
  <si>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</si>
  <si>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</si>
  <si>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</si>
  <si>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</si>
  <si>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</si>
  <si>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</si>
  <si>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</si>
  <si>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</si>
  <si>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</si>
  <si>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</si>
  <si>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</si>
  <si>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</si>
  <si>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</si>
  <si>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</si>
  <si>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</si>
  <si>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</si>
  <si>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</si>
  <si>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</si>
  <si>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</si>
  <si>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</si>
  <si>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</si>
  <si>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</si>
  <si>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</si>
  <si>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</si>
  <si>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</si>
  <si>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</si>
  <si>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</si>
  <si>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</si>
  <si>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</si>
  <si>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</si>
  <si>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</si>
  <si>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</si>
  <si>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</si>
  <si>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</si>
  <si>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</si>
  <si>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</si>
  <si>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</si>
  <si>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</si>
  <si>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</si>
  <si>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</si>
  <si>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</si>
  <si>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</si>
  <si>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</si>
  <si>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</si>
  <si>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</si>
  <si>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</si>
  <si>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</si>
  <si>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</si>
  <si>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</si>
  <si>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</si>
  <si>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</si>
  <si>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</si>
  <si>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</si>
  <si>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</si>
  <si>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</si>
  <si>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</si>
  <si>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</si>
  <si>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</si>
  <si>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</si>
  <si>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</si>
  <si>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</si>
  <si>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</si>
  <si>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</si>
  <si>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</si>
  <si>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</si>
  <si>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</si>
  <si>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</si>
  <si>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</si>
  <si>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</si>
  <si>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</si>
  <si>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</si>
  <si>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</si>
  <si>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</si>
  <si>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</si>
  <si>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</si>
  <si>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</si>
  <si>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</si>
  <si>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</si>
  <si>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</si>
  <si>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</si>
  <si>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</si>
  <si>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</si>
  <si>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</si>
  <si>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</si>
  <si>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</si>
  <si>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</si>
  <si>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</si>
  <si>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</si>
  <si>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</si>
  <si>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</si>
  <si>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</si>
  <si>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</si>
  <si>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</si>
  <si>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</si>
  <si>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</si>
  <si>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</si>
  <si>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</si>
  <si>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</si>
  <si>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</si>
  <si>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</si>
  <si>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</si>
  <si>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</si>
  <si>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</si>
  <si>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</si>
  <si>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</si>
  <si>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</si>
  <si>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</si>
  <si>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</si>
  <si>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</si>
  <si>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</si>
  <si>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</si>
  <si>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</si>
  <si>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</si>
  <si>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</si>
  <si>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</si>
  <si>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</si>
  <si>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</si>
  <si>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</si>
  <si>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</si>
  <si>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</si>
  <si>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</si>
  <si>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</si>
  <si>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</si>
  <si>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</si>
  <si>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</si>
  <si>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</si>
  <si>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</si>
  <si>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</si>
  <si>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</si>
  <si>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</si>
  <si>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</si>
  <si>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</si>
  <si>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</si>
  <si>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</si>
  <si>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</si>
  <si>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</si>
  <si>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</si>
  <si>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</si>
  <si>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</si>
  <si>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</si>
  <si>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</si>
  <si>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</si>
  <si>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</si>
  <si>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</si>
  <si>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</si>
  <si>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</si>
  <si>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</si>
  <si>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</si>
  <si>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</si>
  <si>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</si>
  <si>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</si>
  <si>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</si>
  <si>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</si>
  <si>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</si>
  <si>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</si>
  <si>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</si>
  <si>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</si>
  <si>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</si>
  <si>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</si>
  <si>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</si>
  <si>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</si>
  <si>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</si>
  <si>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</si>
  <si>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</si>
  <si>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</si>
  <si>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</si>
  <si>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</si>
  <si>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</si>
  <si>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</si>
  <si>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</si>
  <si>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</si>
  <si>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</si>
  <si>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</si>
  <si>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</si>
  <si>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</si>
  <si>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</si>
  <si>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</si>
  <si>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</si>
  <si>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</si>
  <si>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</si>
  <si>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</si>
  <si>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</si>
  <si>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</si>
  <si>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</si>
  <si>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</si>
  <si>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</si>
  <si>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</si>
  <si>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</si>
  <si>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</si>
  <si>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</si>
  <si>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</si>
  <si>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</si>
  <si>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</si>
  <si>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</si>
  <si>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</si>
  <si>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</si>
  <si>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</si>
  <si>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</si>
  <si>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</si>
  <si>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</si>
  <si>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</si>
  <si>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</si>
  <si>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</si>
  <si>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</si>
  <si>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</si>
  <si>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</si>
  <si>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</si>
  <si>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</si>
  <si>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</si>
  <si>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</si>
  <si>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</si>
  <si>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</si>
  <si>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</si>
  <si>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</si>
  <si>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</si>
  <si>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</si>
  <si>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</si>
  <si>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</si>
  <si>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</si>
  <si>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</si>
  <si>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</si>
  <si>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</si>
  <si>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</si>
  <si>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</si>
  <si>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</si>
  <si>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</si>
  <si>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</si>
  <si>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</si>
  <si>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</si>
  <si>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</si>
  <si>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</si>
  <si>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</si>
  <si>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</si>
  <si>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</si>
  <si>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</si>
  <si>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</si>
  <si>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</si>
  <si>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</si>
  <si>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</si>
  <si>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</si>
  <si>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</si>
  <si>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</si>
  <si>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</si>
  <si>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</si>
  <si>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</si>
  <si>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</si>
  <si>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</si>
  <si>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</si>
  <si>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</si>
  <si>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</si>
  <si>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</si>
  <si>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</si>
  <si>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</si>
  <si>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</si>
  <si>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</si>
  <si>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</si>
  <si>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</si>
  <si>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</si>
  <si>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</si>
  <si>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</si>
  <si>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</si>
  <si>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</si>
  <si>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</si>
  <si>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</si>
  <si>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</si>
  <si>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</si>
  <si>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</si>
  <si>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</si>
  <si>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</si>
  <si>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</si>
  <si>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</si>
  <si>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</si>
  <si>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</si>
  <si>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</si>
  <si>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</si>
  <si>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</si>
  <si>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</si>
  <si>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</si>
  <si>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</si>
  <si>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</si>
  <si>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</si>
  <si>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</si>
  <si>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</si>
  <si>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</si>
  <si>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</si>
  <si>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</si>
  <si>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</si>
  <si>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</si>
  <si>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</si>
  <si>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</si>
  <si>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</si>
  <si>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</si>
  <si>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</si>
  <si>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</si>
  <si>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</si>
  <si>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</si>
  <si>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</si>
  <si>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</si>
  <si>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</si>
  <si>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</si>
  <si>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</si>
  <si>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</si>
  <si>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</si>
  <si>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</si>
  <si>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</si>
  <si>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</si>
  <si>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</si>
  <si>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</si>
  <si>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</si>
  <si>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</si>
  <si>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</si>
  <si>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</si>
  <si>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</si>
  <si>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</si>
  <si>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</si>
  <si>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</si>
  <si>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</si>
  <si>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</si>
  <si>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</si>
  <si>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</si>
  <si>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</si>
  <si>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</si>
  <si>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</si>
  <si>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</si>
  <si>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</si>
  <si>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</si>
  <si>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</si>
  <si>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</si>
  <si>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</si>
  <si>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</si>
  <si>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</si>
  <si>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</si>
  <si>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</si>
  <si>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</si>
  <si>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</si>
  <si>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</si>
  <si>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</si>
  <si>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</si>
  <si>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</si>
  <si>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</si>
  <si>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</si>
  <si>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</si>
  <si>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</si>
  <si>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</si>
  <si>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</si>
  <si>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</si>
  <si>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</si>
  <si>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</si>
  <si>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</si>
  <si>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</si>
  <si>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</si>
  <si>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</si>
  <si>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</si>
  <si>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</si>
  <si>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</si>
  <si>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</si>
  <si>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</si>
  <si>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</si>
  <si>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</si>
  <si>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</si>
  <si>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</si>
  <si>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</si>
  <si>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</si>
  <si>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</si>
  <si>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</si>
  <si>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</si>
  <si>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</si>
  <si>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</si>
  <si>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</si>
  <si>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</si>
  <si>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</si>
  <si>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</si>
  <si>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</si>
  <si>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</si>
  <si>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</si>
  <si>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</si>
  <si>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</si>
  <si>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</si>
  <si>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</si>
  <si>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</si>
  <si>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</si>
  <si>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</si>
  <si>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</si>
  <si>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</si>
  <si>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</si>
  <si>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</si>
  <si>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</si>
  <si>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</si>
  <si>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</si>
  <si>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</si>
  <si>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</si>
  <si>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</si>
  <si>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</si>
  <si>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</si>
  <si>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</si>
  <si>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</si>
  <si>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</si>
  <si>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</si>
  <si>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</si>
  <si>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</si>
  <si>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</si>
  <si>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</si>
  <si>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</si>
  <si>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</si>
  <si>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</si>
  <si>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</si>
  <si>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</si>
  <si>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</si>
  <si>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</si>
  <si>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</si>
  <si>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</si>
  <si>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</si>
  <si>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</si>
  <si>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</si>
  <si>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</si>
  <si>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</si>
  <si>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</si>
  <si>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</si>
  <si>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</si>
  <si>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</si>
  <si>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</si>
  <si>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</si>
  <si>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</si>
  <si>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</si>
  <si>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</si>
  <si>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</si>
  <si>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</si>
  <si>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</si>
  <si>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</si>
  <si>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</si>
  <si>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</si>
  <si>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</si>
  <si>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</si>
  <si>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</si>
  <si>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</si>
  <si>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</si>
  <si>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</si>
  <si>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</si>
  <si>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</si>
  <si>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</si>
  <si>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</si>
  <si>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</si>
  <si>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</si>
  <si>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</si>
  <si>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</si>
  <si>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</si>
  <si>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</si>
  <si>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</si>
  <si>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</si>
  <si>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</si>
  <si>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</si>
  <si>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</si>
  <si>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</si>
  <si>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</si>
  <si>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</si>
  <si>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</si>
  <si>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</si>
  <si>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</si>
  <si>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</si>
  <si>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</si>
  <si>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</si>
  <si>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</si>
  <si>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</si>
  <si>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</si>
  <si>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</si>
  <si>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</si>
  <si>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</si>
  <si>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</si>
  <si>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</si>
  <si>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</si>
  <si>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</si>
  <si>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</si>
  <si>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</si>
  <si>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</si>
  <si>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</si>
  <si>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</si>
  <si>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</si>
  <si>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</si>
  <si>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</si>
  <si>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</si>
  <si>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</si>
  <si>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</si>
  <si>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</si>
  <si>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</si>
  <si>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</si>
  <si>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</si>
  <si>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</si>
  <si>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</si>
  <si>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</si>
  <si>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</si>
  <si>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</si>
  <si>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</si>
  <si>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</si>
  <si>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</si>
  <si>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</si>
  <si>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</si>
  <si>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</si>
  <si>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</si>
  <si>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</si>
  <si>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</si>
  <si>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</si>
  <si>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</si>
  <si>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</si>
  <si>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</si>
  <si>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</si>
  <si>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</si>
  <si>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</si>
  <si>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</si>
  <si>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</si>
  <si>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</si>
  <si>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</si>
  <si>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</si>
  <si>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</si>
  <si>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</si>
  <si>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</si>
  <si>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</si>
  <si>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</si>
  <si>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</si>
  <si>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</si>
  <si>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</si>
  <si>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</si>
  <si>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</si>
  <si>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</si>
  <si>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</si>
  <si>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</si>
  <si>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</si>
  <si>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</si>
  <si>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</si>
  <si>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</si>
  <si>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</si>
  <si>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</si>
  <si>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</si>
  <si>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</si>
  <si>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</si>
  <si>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</si>
  <si>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</si>
  <si>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</si>
  <si>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</si>
  <si>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</si>
  <si>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</si>
  <si>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</si>
  <si>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</si>
  <si>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</si>
  <si>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</si>
  <si>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</si>
  <si>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</si>
  <si>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</si>
  <si>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</si>
  <si>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</si>
  <si>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</si>
  <si>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</si>
  <si>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</si>
  <si>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</si>
  <si>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</si>
  <si>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</si>
  <si>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</si>
  <si>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</si>
  <si>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</si>
  <si>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</si>
  <si>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</si>
  <si>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</si>
  <si>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</si>
  <si>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</si>
  <si>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</si>
  <si>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</si>
  <si>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</si>
  <si>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</si>
  <si>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</si>
  <si>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</si>
  <si>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</si>
  <si>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</si>
  <si>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</si>
  <si>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</si>
  <si>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</si>
  <si>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</si>
  <si>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</si>
  <si>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</si>
  <si>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</si>
  <si>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</si>
  <si>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</si>
  <si>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</si>
  <si>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</si>
  <si>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</si>
  <si>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</si>
  <si>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</si>
  <si>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</si>
  <si>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</si>
  <si>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</si>
  <si>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</si>
  <si>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</si>
  <si>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</si>
  <si>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</si>
  <si>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</si>
  <si>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</si>
  <si>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</si>
  <si>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</si>
  <si>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</si>
  <si>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</si>
  <si>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</si>
  <si>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</si>
  <si>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</si>
  <si>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</si>
  <si>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</si>
  <si>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</si>
  <si>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</si>
  <si>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</si>
  <si>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</si>
  <si>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</si>
  <si>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</si>
  <si>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</si>
  <si>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</si>
  <si>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</si>
  <si>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</si>
  <si>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</si>
  <si>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</si>
  <si>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</si>
  <si>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</si>
  <si>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</si>
  <si>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</si>
  <si>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</si>
  <si>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</si>
  <si>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</si>
  <si>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</si>
  <si>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</si>
  <si>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</si>
  <si>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</si>
  <si>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</si>
  <si>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</si>
  <si>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</si>
  <si>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</si>
  <si>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</si>
  <si>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</si>
  <si>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</si>
  <si>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</si>
  <si>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</si>
  <si>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</si>
  <si>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</si>
  <si>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</si>
  <si>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</si>
  <si>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</si>
  <si>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</si>
  <si>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</si>
  <si>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</si>
  <si>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</si>
  <si>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</si>
  <si>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</si>
  <si>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</si>
  <si>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</si>
  <si>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</si>
  <si>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</si>
  <si>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</si>
  <si>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</si>
  <si>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</si>
  <si>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</si>
  <si>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</si>
  <si>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</si>
  <si>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</si>
  <si>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</si>
  <si>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</si>
  <si>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</si>
  <si>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</si>
  <si>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</si>
  <si>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</si>
  <si>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</si>
  <si>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</si>
  <si>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</si>
  <si>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</si>
  <si>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</si>
  <si>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</si>
  <si>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</si>
  <si>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</si>
  <si>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</si>
  <si>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</si>
  <si>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</si>
  <si>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</si>
  <si>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</si>
  <si>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</si>
  <si>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</si>
  <si>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</si>
  <si>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</si>
  <si>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</si>
  <si>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</si>
  <si>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</si>
  <si>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</si>
  <si>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</si>
  <si>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</si>
  <si>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</si>
  <si>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</si>
  <si>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</si>
  <si>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</si>
  <si>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</si>
  <si>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</si>
  <si>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</si>
  <si>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</si>
  <si>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</si>
  <si>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</si>
  <si>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</si>
  <si>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</si>
  <si>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</si>
  <si>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</si>
  <si>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</si>
  <si>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</si>
  <si>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</si>
  <si>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</si>
  <si>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</si>
  <si>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</si>
  <si>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</si>
  <si>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</si>
  <si>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</si>
  <si>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</si>
  <si>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</si>
  <si>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</si>
  <si>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</si>
  <si>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</si>
  <si>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</si>
  <si>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</si>
  <si>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</si>
  <si>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</si>
  <si>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</si>
  <si>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</si>
  <si>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</si>
  <si>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</si>
  <si>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</si>
  <si>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</si>
  <si>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</si>
  <si>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</si>
  <si>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</si>
  <si>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</si>
  <si>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</si>
  <si>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</si>
  <si>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</si>
  <si>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</si>
  <si>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</si>
  <si>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</si>
  <si>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</si>
  <si>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</si>
  <si>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</si>
  <si>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</si>
  <si>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</si>
  <si>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</si>
  <si>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</si>
  <si>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</si>
  <si>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</si>
  <si>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</si>
  <si>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</si>
  <si>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</si>
  <si>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</si>
  <si>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</si>
  <si>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</si>
  <si>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</si>
  <si>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</si>
  <si>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</si>
  <si>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</si>
  <si>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</si>
  <si>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</si>
  <si>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</si>
  <si>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</si>
  <si>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</si>
  <si>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</si>
  <si>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</si>
  <si>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</si>
  <si>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</si>
  <si>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</si>
  <si>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</si>
  <si>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</si>
  <si>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</si>
  <si>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</si>
  <si>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</si>
  <si>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</si>
  <si>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</si>
  <si>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</si>
  <si>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</si>
  <si>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</si>
  <si>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</si>
  <si>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</si>
  <si>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</si>
  <si>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</si>
  <si>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</si>
  <si>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</si>
  <si>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</si>
  <si>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</si>
  <si>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</si>
  <si>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</si>
  <si>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</si>
  <si>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</si>
  <si>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</si>
  <si>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</si>
  <si>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</si>
  <si>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</si>
  <si>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</si>
  <si>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</si>
  <si>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</si>
  <si>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</si>
  <si>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</si>
  <si>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</si>
  <si>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</si>
  <si>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</si>
  <si>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</si>
  <si>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</si>
  <si>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</si>
  <si>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</si>
  <si>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</si>
  <si>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</si>
  <si>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</si>
  <si>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</si>
  <si>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</si>
  <si>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</si>
  <si>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</si>
  <si>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</si>
  <si>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</si>
  <si>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</si>
  <si>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</si>
  <si>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</si>
  <si>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</si>
  <si>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</si>
  <si>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</si>
  <si>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</si>
  <si>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</si>
  <si>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</si>
  <si>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</si>
  <si>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</si>
  <si>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</si>
  <si>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</si>
  <si>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</si>
  <si>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</si>
  <si>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</si>
  <si>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</si>
  <si>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</si>
  <si>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</si>
  <si>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</si>
  <si>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</si>
  <si>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</si>
  <si>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</si>
  <si>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</si>
  <si>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</si>
  <si>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</si>
  <si>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</si>
  <si>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</si>
  <si>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</si>
  <si>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</si>
  <si>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</si>
  <si>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</si>
  <si>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</si>
  <si>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</si>
  <si>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</si>
  <si>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</si>
  <si>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</si>
  <si>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</si>
  <si>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</si>
  <si>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</si>
  <si>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</si>
  <si>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</si>
  <si>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</si>
  <si>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</si>
  <si>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</si>
  <si>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</si>
  <si>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</si>
  <si>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</si>
  <si>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</si>
  <si>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</si>
  <si>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</si>
  <si>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</si>
  <si>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</si>
  <si>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</si>
  <si>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</si>
  <si>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</si>
  <si>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</si>
  <si>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</si>
  <si>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</si>
  <si>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</si>
  <si>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</si>
  <si>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</si>
  <si>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</si>
  <si>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</si>
  <si>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</si>
  <si>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</si>
  <si>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</si>
  <si>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</si>
  <si>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</si>
  <si>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</si>
  <si>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</si>
  <si>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</si>
  <si>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</si>
  <si>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</si>
  <si>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</si>
  <si>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</si>
  <si>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</si>
  <si>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</si>
  <si>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</si>
  <si>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</si>
  <si>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</si>
  <si>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</si>
  <si>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</si>
  <si>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</si>
  <si>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</si>
  <si>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</si>
  <si>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</si>
  <si>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</si>
  <si>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</si>
  <si>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</si>
  <si>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</si>
  <si>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</si>
  <si>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</si>
  <si>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</si>
  <si>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</si>
  <si>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</si>
  <si>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</si>
  <si>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</si>
  <si>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</si>
  <si>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</si>
  <si>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</si>
  <si>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</si>
  <si>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</si>
  <si>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</si>
  <si>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</si>
  <si>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</si>
  <si>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</si>
  <si>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</si>
  <si>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</si>
  <si>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</si>
  <si>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</si>
  <si>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</si>
  <si>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</si>
  <si>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</si>
  <si>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</si>
  <si>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</si>
  <si>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</si>
  <si>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</si>
  <si>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</si>
  <si>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</si>
  <si>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</si>
  <si>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</si>
  <si>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</si>
  <si>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</si>
  <si>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</si>
  <si>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</si>
  <si>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</si>
  <si>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</si>
  <si>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</si>
  <si>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</si>
  <si>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</si>
  <si>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</si>
  <si>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</si>
  <si>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</si>
  <si>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</si>
  <si>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</si>
  <si>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</si>
  <si>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</si>
  <si>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</si>
  <si>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</si>
  <si>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</si>
  <si>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</si>
  <si>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</si>
  <si>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</si>
  <si>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</si>
  <si>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</si>
  <si>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</si>
  <si>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</si>
  <si>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</si>
  <si>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</si>
  <si>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</si>
  <si>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</si>
  <si>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</si>
  <si>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</si>
  <si>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</si>
  <si>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</si>
  <si>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</si>
  <si>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</si>
  <si>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</si>
  <si>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</si>
  <si>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</si>
  <si>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</si>
  <si>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</si>
  <si>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</si>
  <si>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</si>
  <si>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</si>
  <si>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</si>
  <si>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</si>
  <si>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</si>
  <si>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</si>
  <si>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</si>
  <si>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</si>
  <si>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</si>
  <si>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</si>
  <si>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</si>
  <si>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</si>
  <si>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</si>
  <si>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</si>
  <si>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</si>
  <si>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</si>
  <si>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</si>
  <si>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</si>
  <si>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</si>
  <si>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</si>
  <si>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</si>
  <si>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</si>
  <si>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</si>
  <si>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</si>
  <si>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</si>
  <si>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</si>
  <si>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</si>
  <si>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</si>
  <si>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</si>
  <si>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</si>
  <si>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</si>
  <si>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</si>
  <si>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</si>
  <si>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</si>
  <si>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</si>
  <si>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</si>
  <si>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</si>
  <si>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</si>
  <si>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</si>
  <si>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</si>
  <si>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</si>
  <si>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</si>
  <si>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</si>
  <si>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</si>
  <si>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</si>
  <si>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</si>
  <si>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</si>
  <si>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</si>
  <si>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</si>
  <si>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</si>
  <si>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</si>
  <si>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</si>
  <si>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</si>
  <si>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</si>
  <si>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</si>
  <si>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</si>
  <si>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</si>
  <si>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</si>
  <si>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</si>
  <si>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</si>
  <si>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</si>
  <si>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</si>
  <si>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</si>
  <si>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</si>
  <si>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</si>
  <si>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</si>
  <si>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</si>
  <si>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</si>
  <si>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</si>
  <si>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</si>
  <si>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</si>
  <si>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</si>
  <si>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</si>
  <si>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</si>
  <si>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</si>
  <si>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</si>
  <si>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</si>
  <si>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</si>
  <si>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</si>
  <si>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</si>
  <si>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</si>
  <si>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</si>
  <si>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</si>
  <si>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</si>
  <si>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</si>
  <si>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</si>
  <si>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</si>
  <si>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</si>
  <si>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</si>
  <si>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</si>
  <si>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</si>
  <si>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</si>
  <si>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</si>
  <si>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</si>
  <si>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</si>
  <si>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</si>
  <si>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</si>
  <si>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</si>
  <si>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</si>
  <si>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</si>
  <si>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</si>
  <si>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</si>
  <si>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</si>
  <si>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</si>
  <si>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</si>
  <si>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</si>
  <si>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</si>
  <si>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</si>
  <si>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</si>
  <si>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</si>
  <si>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</si>
  <si>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</si>
  <si>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</si>
  <si>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</si>
  <si>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</si>
  <si>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</si>
  <si>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</si>
  <si>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</si>
  <si>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</si>
  <si>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</si>
  <si>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</si>
  <si>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</si>
  <si>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</si>
  <si>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</si>
  <si>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</si>
  <si>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</si>
  <si>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</si>
  <si>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</si>
  <si>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</si>
  <si>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</si>
  <si>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</si>
  <si>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</si>
  <si>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</si>
  <si>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</si>
  <si>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</si>
  <si>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</si>
  <si>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</si>
  <si>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</si>
  <si>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</si>
  <si>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</si>
  <si>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</si>
  <si>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</si>
  <si>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</si>
  <si>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</si>
  <si>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</si>
  <si>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</si>
  <si>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</si>
  <si>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</si>
  <si>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</si>
  <si>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</si>
  <si>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</si>
  <si>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</si>
  <si>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</si>
  <si>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</si>
  <si>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</si>
  <si>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</si>
  <si>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</si>
  <si>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</si>
  <si>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</si>
  <si>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</si>
  <si>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</si>
  <si>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</si>
  <si>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</si>
  <si>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</si>
  <si>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</si>
  <si>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</si>
  <si>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</si>
  <si>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</si>
  <si>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</si>
  <si>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</si>
  <si>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</si>
  <si>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</si>
  <si>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</si>
  <si>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</si>
  <si>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</si>
  <si>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</si>
  <si>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</si>
  <si>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</si>
  <si>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</si>
  <si>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</si>
  <si>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</si>
  <si>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</si>
  <si>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</si>
  <si>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</si>
  <si>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</si>
  <si>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</si>
  <si>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</si>
  <si>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</si>
  <si>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</si>
  <si>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</si>
  <si>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</si>
  <si>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</si>
  <si>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</si>
  <si>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</si>
  <si>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</si>
  <si>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</si>
  <si>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</si>
  <si>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</si>
  <si>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</si>
  <si>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</si>
  <si>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</si>
  <si>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</si>
  <si>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</si>
  <si>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</si>
  <si>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</si>
  <si>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</si>
  <si>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</si>
  <si>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</si>
  <si>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</si>
  <si>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</si>
  <si>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</si>
  <si>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</si>
  <si>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</si>
  <si>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</si>
  <si>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</si>
  <si>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</si>
  <si>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</si>
  <si>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</si>
  <si>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</si>
  <si>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</si>
  <si>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</si>
  <si>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</si>
  <si>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</si>
  <si>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</si>
  <si>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</si>
  <si>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</si>
  <si>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</si>
  <si>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</si>
  <si>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</si>
  <si>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</si>
  <si>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</si>
  <si>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</si>
  <si>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</si>
  <si>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</si>
  <si>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</si>
  <si>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</si>
  <si>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</si>
  <si>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</si>
  <si>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</si>
  <si>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</si>
  <si>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</si>
  <si>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</si>
  <si>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</si>
  <si>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</si>
  <si>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</si>
  <si>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</si>
  <si>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</si>
  <si>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</si>
  <si>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</si>
  <si>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</si>
  <si>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</si>
  <si>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</si>
  <si>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</si>
  <si>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</si>
  <si>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</si>
  <si>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</si>
  <si>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</si>
  <si>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</si>
  <si>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</si>
  <si>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</si>
  <si>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</si>
  <si>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</si>
  <si>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</si>
  <si>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</si>
  <si>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</si>
  <si>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</si>
  <si>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</si>
  <si>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</si>
  <si>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</si>
  <si>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</si>
  <si>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</si>
  <si>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</si>
  <si>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</si>
  <si>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</si>
  <si>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</si>
  <si>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</si>
  <si>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</si>
  <si>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</si>
  <si>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</si>
  <si>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</si>
  <si>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</si>
  <si>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</si>
  <si>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</si>
  <si>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</si>
  <si>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</si>
  <si>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</si>
  <si>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</si>
  <si>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</si>
  <si>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</si>
  <si>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</si>
  <si>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</si>
  <si>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</si>
  <si>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</si>
  <si>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</si>
  <si>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</si>
  <si>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</si>
  <si>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</si>
  <si>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</si>
  <si>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</si>
  <si>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</si>
  <si>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</si>
  <si>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</si>
  <si>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</si>
  <si>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</si>
  <si>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</si>
  <si>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</si>
  <si>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</si>
  <si>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</si>
  <si>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</si>
  <si>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</si>
  <si>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</si>
  <si>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</si>
  <si>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</si>
  <si>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</si>
  <si>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</si>
  <si>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</si>
  <si>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</si>
  <si>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</si>
  <si>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</si>
  <si>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</si>
  <si>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</si>
  <si>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</si>
  <si>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</si>
  <si>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</si>
  <si>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</si>
  <si>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</si>
  <si>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</si>
  <si>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</si>
  <si>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</si>
  <si>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</si>
  <si>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</si>
  <si>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</si>
  <si>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</si>
  <si>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</si>
  <si>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</si>
  <si>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</si>
  <si>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</si>
  <si>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</si>
  <si>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</si>
  <si>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</si>
  <si>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</si>
  <si>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</si>
  <si>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</si>
  <si>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</si>
  <si>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</si>
  <si>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</si>
  <si>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</si>
  <si>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</si>
  <si>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</si>
  <si>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</si>
  <si>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</si>
  <si>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</si>
  <si>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</si>
  <si>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</si>
  <si>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</si>
  <si>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</si>
  <si>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</si>
  <si>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</si>
  <si>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</si>
  <si>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</si>
  <si>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</si>
  <si>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</si>
  <si>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</si>
  <si>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</si>
  <si>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</si>
  <si>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</si>
  <si>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</si>
  <si>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</si>
  <si>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</si>
  <si>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</si>
  <si>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</si>
  <si>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</si>
  <si>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</si>
  <si>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</si>
  <si>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</si>
  <si>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</si>
  <si>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</si>
  <si>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</si>
  <si>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</si>
  <si>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</si>
  <si>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</si>
  <si>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</si>
  <si>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</si>
  <si>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</si>
  <si>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</si>
  <si>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</si>
  <si>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</si>
  <si>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</si>
  <si>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</si>
  <si>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</si>
  <si>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</si>
  <si>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</si>
  <si>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</si>
  <si>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</si>
  <si>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</si>
  <si>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</si>
  <si>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</si>
  <si>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</si>
  <si>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</si>
  <si>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</si>
  <si>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</si>
  <si>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</si>
  <si>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</si>
  <si>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</si>
  <si>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</si>
  <si>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</si>
  <si>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</si>
  <si>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</si>
  <si>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</si>
  <si>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</si>
  <si>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</si>
  <si>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</si>
  <si>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</si>
  <si>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</si>
  <si>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</si>
  <si>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</si>
  <si>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</si>
  <si>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</si>
  <si>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</si>
  <si>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</si>
  <si>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</si>
  <si>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</si>
  <si>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</si>
  <si>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</si>
  <si>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</si>
  <si>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</si>
  <si>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</si>
  <si>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</si>
  <si>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</si>
  <si>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</si>
  <si>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</si>
  <si>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</si>
  <si>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</si>
  <si>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</si>
  <si>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</si>
  <si>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</si>
  <si>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</si>
  <si>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</si>
  <si>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</si>
  <si>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</si>
  <si>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</si>
  <si>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</si>
  <si>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</si>
  <si>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</si>
  <si>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</si>
  <si>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</si>
  <si>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</si>
  <si>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</si>
  <si>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</si>
  <si>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</si>
  <si>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</si>
  <si>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</si>
  <si>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</si>
  <si>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</si>
  <si>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</si>
  <si>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</si>
  <si>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</si>
  <si>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</si>
  <si>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</si>
  <si>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</si>
  <si>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</si>
  <si>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</si>
  <si>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</si>
  <si>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</si>
  <si>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</si>
  <si>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</si>
  <si>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</si>
  <si>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</si>
  <si>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</si>
  <si>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</si>
  <si>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</si>
  <si>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</si>
  <si>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</si>
  <si>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</si>
  <si>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</si>
  <si>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</si>
  <si>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</si>
  <si>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</si>
  <si>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</si>
  <si>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</si>
  <si>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</si>
  <si>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</si>
  <si>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</si>
  <si>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</si>
  <si>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</si>
  <si>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</si>
  <si>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</si>
  <si>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</si>
  <si>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</si>
  <si>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</si>
  <si>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</si>
  <si>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</si>
  <si>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</si>
  <si>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</si>
  <si>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</si>
  <si>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</si>
  <si>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</si>
  <si>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</si>
  <si>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</si>
  <si>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</si>
  <si>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</si>
  <si>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</si>
  <si>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</si>
  <si>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</si>
  <si>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</si>
  <si>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</si>
  <si>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</si>
  <si>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</si>
  <si>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</si>
  <si>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</si>
  <si>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</si>
  <si>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</si>
  <si>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</si>
  <si>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</si>
  <si>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</si>
  <si>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</si>
  <si>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</si>
  <si>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</si>
  <si>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</si>
  <si>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</si>
  <si>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</si>
  <si>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</si>
  <si>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</si>
  <si>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</si>
  <si>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</si>
  <si>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</si>
  <si>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</si>
  <si>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</si>
  <si>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</si>
  <si>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</si>
  <si>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</si>
  <si>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</si>
  <si>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</si>
  <si>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</si>
  <si>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</si>
  <si>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</si>
  <si>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</si>
  <si>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</si>
  <si>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</si>
  <si>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</si>
  <si>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</si>
  <si>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</si>
  <si>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</si>
  <si>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</si>
  <si>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</si>
  <si>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</si>
  <si>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</si>
  <si>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</si>
  <si>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</si>
  <si>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</si>
  <si>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</si>
  <si>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</si>
  <si>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</si>
  <si>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</si>
  <si>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</si>
  <si>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</si>
  <si>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</si>
  <si>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</si>
  <si>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</si>
  <si>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</si>
  <si>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</si>
  <si>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</si>
  <si>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</si>
  <si>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</si>
  <si>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</si>
  <si>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</si>
  <si>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</si>
  <si>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</si>
  <si>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</si>
  <si>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</si>
  <si>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</si>
  <si>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</si>
  <si>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</si>
  <si>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</si>
  <si>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</si>
  <si>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</si>
  <si>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</si>
  <si>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</si>
  <si>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</si>
  <si>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</si>
  <si>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</si>
  <si>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</si>
  <si>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</si>
  <si>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</si>
  <si>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</si>
  <si>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</si>
  <si>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</si>
  <si>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</si>
  <si>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</si>
  <si>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</si>
  <si>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</si>
  <si>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</si>
  <si>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</si>
  <si>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</si>
  <si>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</si>
  <si>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</si>
  <si>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</si>
  <si>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</si>
  <si>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</si>
  <si>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</si>
  <si>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</si>
  <si>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</si>
  <si>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</si>
  <si>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</si>
  <si>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</si>
  <si>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</si>
  <si>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</si>
  <si>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</si>
  <si>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</si>
  <si>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</si>
  <si>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</si>
  <si>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</si>
  <si>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</si>
  <si>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</si>
  <si>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</si>
  <si>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</si>
  <si>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</si>
  <si>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</si>
  <si>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</si>
  <si>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</si>
  <si>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</si>
  <si>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</si>
  <si>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</si>
  <si>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</si>
  <si>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</si>
  <si>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</si>
  <si>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</si>
  <si>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</si>
  <si>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</si>
  <si>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</si>
  <si>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</si>
  <si>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</si>
  <si>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</si>
  <si>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</si>
  <si>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</si>
  <si>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</si>
  <si>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</si>
  <si>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</si>
  <si>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</si>
  <si>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</si>
  <si>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</si>
  <si>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</si>
  <si>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</si>
  <si>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</si>
  <si>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</si>
  <si>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</si>
  <si>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</si>
  <si>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</si>
  <si>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</si>
  <si>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</si>
  <si>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</si>
  <si>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</si>
  <si>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</si>
  <si>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</si>
  <si>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</si>
  <si>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</si>
  <si>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</si>
  <si>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</si>
  <si>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</si>
  <si>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</si>
  <si>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</si>
  <si>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</si>
  <si>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</si>
  <si>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</si>
  <si>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</si>
  <si>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</si>
  <si>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</si>
  <si>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</si>
  <si>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</si>
  <si>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</si>
  <si>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</si>
  <si>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</si>
  <si>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</si>
  <si>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</si>
  <si>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</si>
  <si>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</si>
  <si>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</si>
  <si>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</si>
  <si>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</si>
  <si>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</si>
  <si>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</si>
  <si>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</si>
  <si>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</si>
  <si>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</si>
  <si>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</si>
  <si>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</si>
  <si>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</si>
  <si>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</si>
  <si>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</si>
  <si>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</si>
  <si>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</si>
  <si>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</si>
  <si>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</si>
  <si>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</si>
  <si>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</si>
  <si>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</si>
  <si>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</si>
  <si>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</si>
  <si>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</si>
  <si>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</si>
  <si>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</si>
  <si>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</si>
  <si>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</si>
  <si>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</si>
  <si>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</si>
  <si>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</si>
  <si>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</si>
  <si>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</si>
  <si>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</si>
  <si>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</si>
  <si>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</si>
  <si>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</si>
  <si>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</si>
  <si>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</si>
  <si>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</si>
  <si>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</si>
  <si>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</si>
  <si>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</si>
  <si>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</si>
  <si>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</si>
  <si>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</si>
  <si>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</si>
  <si>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</si>
  <si>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</si>
  <si>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</si>
  <si>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</si>
  <si>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</si>
  <si>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</si>
  <si>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</si>
  <si>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</si>
  <si>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</si>
  <si>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</si>
  <si>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</si>
  <si>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</si>
  <si>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</si>
  <si>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</si>
  <si>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</si>
  <si>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</si>
  <si>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</si>
  <si>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</si>
  <si>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</si>
  <si>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</si>
  <si>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</si>
  <si>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</si>
  <si>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</si>
  <si>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</si>
  <si>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</si>
  <si>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</si>
  <si>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</si>
  <si>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</si>
  <si>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</si>
  <si>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</si>
  <si>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</si>
  <si>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</si>
  <si>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</si>
  <si>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</si>
  <si>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</si>
  <si>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</si>
  <si>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</si>
  <si>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</si>
  <si>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</si>
  <si>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</si>
  <si>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</si>
  <si>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</si>
  <si>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</si>
  <si>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</si>
  <si>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</si>
  <si>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</si>
  <si>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</si>
  <si>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</si>
  <si>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</si>
  <si>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</si>
  <si>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</si>
  <si>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</si>
  <si>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</si>
  <si>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</si>
  <si>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</si>
  <si>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</si>
  <si>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</si>
  <si>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</si>
  <si>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</si>
  <si>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</si>
  <si>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</si>
  <si>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</si>
  <si>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</si>
  <si>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</si>
  <si>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</si>
  <si>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</si>
  <si>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</si>
  <si>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</si>
  <si>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</si>
  <si>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</si>
  <si>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</si>
  <si>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</si>
  <si>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</si>
  <si>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</si>
  <si>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</si>
  <si>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</si>
  <si>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</si>
  <si>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</si>
  <si>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</si>
  <si>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</si>
  <si>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</si>
  <si>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</si>
  <si>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</si>
  <si>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</si>
  <si>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</si>
  <si>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</si>
  <si>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</si>
  <si>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</si>
  <si>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</si>
  <si>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</si>
  <si>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</si>
  <si>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</si>
  <si>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</si>
  <si>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</si>
  <si>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</si>
  <si>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</si>
  <si>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</si>
  <si>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</si>
  <si>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</si>
  <si>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</si>
  <si>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</si>
  <si>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</si>
  <si>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</si>
  <si>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</si>
  <si>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</si>
  <si>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</si>
  <si>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</si>
  <si>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</si>
  <si>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</si>
  <si>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</si>
  <si>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</si>
  <si>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</si>
  <si>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</si>
  <si>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</si>
  <si>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</si>
  <si>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</si>
  <si>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</si>
  <si>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</si>
  <si>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</si>
  <si>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</si>
  <si>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</si>
  <si>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</si>
  <si>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</si>
  <si>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</si>
  <si>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</si>
  <si>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</si>
  <si>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</si>
  <si>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</si>
  <si>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</si>
  <si>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</si>
  <si>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</si>
  <si>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</si>
  <si>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</si>
  <si>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</si>
  <si>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</si>
  <si>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</si>
  <si>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</si>
  <si>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</si>
  <si>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</si>
  <si>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</si>
  <si>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</si>
  <si>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</si>
  <si>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</si>
  <si>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</si>
  <si>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</si>
  <si>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</si>
  <si>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</si>
  <si>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</si>
  <si>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</si>
  <si>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</si>
  <si>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</si>
  <si>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</si>
  <si>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</si>
  <si>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</si>
  <si>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</si>
  <si>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</si>
  <si>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</si>
  <si>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</si>
  <si>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</si>
  <si>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</si>
  <si>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</si>
  <si>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</si>
  <si>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</si>
  <si>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</si>
  <si>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</si>
  <si>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</si>
  <si>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</si>
  <si>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</si>
  <si>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</si>
  <si>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</si>
  <si>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</si>
  <si>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</si>
  <si>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</si>
  <si>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</si>
  <si>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</si>
  <si>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</si>
  <si>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</si>
  <si>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</si>
  <si>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</si>
  <si>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</si>
  <si>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</si>
  <si>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</si>
  <si>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</si>
  <si>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</si>
  <si>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</si>
  <si>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</si>
  <si>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</si>
  <si>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</si>
  <si>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</si>
  <si>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</si>
  <si>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</si>
  <si>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</si>
  <si>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</si>
  <si>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</si>
  <si>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</si>
  <si>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</si>
  <si>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</si>
  <si>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</si>
  <si>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</si>
  <si>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</si>
  <si>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</si>
  <si>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</si>
  <si>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</si>
  <si>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</si>
  <si>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</si>
  <si>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</si>
  <si>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</si>
  <si>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</si>
  <si>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</si>
  <si>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</si>
  <si>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</si>
  <si>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</si>
  <si>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</si>
  <si>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</si>
  <si>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</si>
  <si>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</si>
  <si>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</si>
  <si>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</si>
  <si>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</si>
  <si>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</si>
  <si>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</si>
  <si>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</si>
  <si>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</si>
  <si>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</si>
  <si>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</si>
  <si>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</si>
  <si>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</si>
  <si>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</si>
  <si>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</si>
  <si>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</si>
  <si>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</si>
  <si>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</si>
  <si>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</si>
  <si>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</si>
  <si>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</si>
  <si>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</si>
  <si>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</si>
  <si>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</si>
  <si>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</si>
  <si>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</si>
  <si>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</si>
  <si>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</si>
  <si>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</si>
  <si>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</si>
  <si>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</si>
  <si>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</si>
  <si>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</si>
  <si>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</si>
  <si>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</si>
  <si>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</si>
  <si>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</si>
  <si>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</si>
  <si>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</si>
  <si>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</si>
  <si>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</si>
  <si>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</si>
  <si>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</si>
  <si>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</si>
  <si>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</si>
  <si>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</si>
  <si>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</si>
  <si>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</si>
  <si>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</si>
  <si>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</si>
  <si>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</si>
  <si>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</si>
  <si>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</si>
  <si>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</si>
  <si>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</si>
  <si>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</si>
  <si>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</si>
  <si>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</si>
  <si>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</si>
  <si>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</si>
  <si>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</si>
  <si>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</si>
  <si>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</si>
  <si>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</si>
  <si>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</si>
  <si>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</si>
  <si>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</si>
  <si>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</si>
  <si>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</si>
  <si>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</si>
  <si>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</si>
  <si>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</si>
  <si>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</si>
  <si>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</si>
  <si>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</si>
  <si>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</si>
  <si>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</si>
  <si>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</si>
  <si>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</si>
  <si>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</si>
  <si>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</si>
  <si>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</si>
  <si>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</si>
  <si>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</si>
  <si>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</si>
  <si>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</si>
  <si>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</si>
  <si>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</si>
  <si>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</si>
  <si>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</si>
  <si>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</si>
  <si>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</si>
  <si>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</si>
  <si>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</si>
  <si>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</si>
  <si>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</si>
  <si>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</si>
  <si>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</si>
  <si>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</si>
  <si>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</si>
  <si>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</si>
  <si>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</si>
  <si>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</si>
  <si>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</si>
  <si>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</si>
  <si>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</si>
  <si>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</si>
  <si>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</si>
  <si>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</si>
  <si>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</si>
  <si>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</si>
  <si>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</si>
  <si>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</si>
  <si>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</si>
  <si>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</si>
  <si>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</si>
  <si>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</si>
  <si>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</si>
  <si>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</si>
  <si>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</si>
  <si>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</si>
  <si>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</si>
  <si>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</si>
  <si>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</si>
  <si>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</si>
  <si>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</si>
  <si>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</si>
  <si>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</si>
  <si>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</si>
  <si>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</si>
  <si>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</si>
  <si>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</si>
  <si>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</si>
  <si>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</si>
  <si>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</si>
  <si>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</si>
  <si>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</si>
  <si>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</si>
  <si>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</si>
  <si>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</si>
  <si>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</si>
  <si>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</si>
  <si>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</si>
  <si>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</si>
  <si>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</si>
  <si>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</si>
  <si>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</si>
  <si>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</si>
  <si>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</si>
  <si>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</si>
  <si>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</si>
  <si>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</si>
  <si>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</si>
  <si>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</si>
  <si>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</si>
  <si>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</si>
  <si>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</si>
  <si>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</si>
  <si>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</si>
  <si>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</si>
  <si>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</si>
  <si>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</si>
  <si>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</si>
  <si>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</si>
  <si>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</si>
  <si>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</si>
  <si>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</si>
  <si>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</si>
  <si>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</si>
  <si>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</si>
  <si>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</si>
  <si>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</si>
  <si>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</si>
  <si>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</si>
  <si>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</si>
  <si>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</si>
  <si>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</si>
  <si>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</si>
  <si>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</si>
  <si>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</si>
  <si>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</si>
  <si>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</si>
  <si>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</si>
  <si>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</si>
  <si>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</si>
  <si>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</si>
  <si>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</si>
  <si>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</si>
  <si>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</si>
  <si>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</si>
  <si>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</si>
  <si>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</si>
  <si>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</si>
  <si>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</si>
  <si>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</si>
  <si>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</si>
  <si>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</si>
  <si>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</si>
  <si>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</si>
  <si>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</si>
  <si>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</si>
  <si>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</si>
  <si>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</si>
  <si>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</si>
  <si>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</si>
  <si>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</si>
  <si>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</si>
  <si>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</si>
  <si>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</si>
  <si>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</si>
  <si>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</si>
  <si>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</si>
  <si>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</si>
  <si>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</si>
  <si>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</si>
  <si>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</si>
  <si>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</si>
  <si>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</si>
  <si>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</si>
  <si>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</si>
  <si>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</si>
  <si>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</si>
  <si>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</si>
  <si>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</si>
  <si>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</si>
  <si>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</si>
  <si>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</si>
  <si>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</si>
  <si>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</si>
  <si>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</si>
  <si>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</si>
  <si>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</si>
  <si>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</si>
  <si>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</si>
  <si>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</si>
  <si>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</si>
  <si>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</si>
  <si>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</si>
  <si>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</si>
  <si>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</si>
  <si>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</si>
  <si>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</si>
  <si>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</si>
  <si>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</si>
  <si>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</si>
  <si>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</si>
  <si>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</si>
  <si>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</si>
  <si>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</si>
  <si>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</si>
  <si>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</si>
  <si>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</si>
  <si>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</si>
  <si>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</si>
  <si>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</si>
  <si>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</si>
  <si>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</si>
  <si>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</si>
  <si>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</si>
  <si>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</si>
  <si>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</si>
  <si>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</si>
  <si>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</si>
  <si>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</si>
  <si>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</si>
  <si>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</si>
  <si>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</si>
  <si>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</si>
  <si>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</si>
  <si>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</si>
  <si>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</si>
  <si>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</si>
  <si>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</si>
  <si>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</si>
  <si>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</si>
  <si>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</si>
  <si>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</si>
  <si>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</si>
  <si>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</si>
  <si>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</si>
  <si>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</si>
  <si>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</si>
  <si>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</si>
  <si>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</si>
  <si>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</si>
  <si>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</si>
  <si>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</si>
  <si>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</si>
  <si>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</si>
  <si>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</si>
  <si>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</si>
  <si>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</si>
  <si>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</si>
  <si>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</si>
  <si>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</si>
  <si>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</si>
  <si>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</si>
  <si>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</si>
  <si>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</si>
  <si>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</si>
  <si>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</si>
  <si>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</si>
  <si>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</si>
  <si>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</si>
  <si>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</si>
  <si>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</si>
  <si>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</si>
  <si>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</si>
  <si>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</si>
  <si>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</si>
  <si>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</si>
  <si>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</si>
  <si>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</si>
  <si>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</si>
  <si>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</si>
  <si>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</si>
  <si>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</si>
  <si>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</si>
  <si>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</si>
  <si>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</si>
  <si>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</si>
  <si>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</si>
  <si>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</si>
  <si>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</si>
  <si>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</si>
  <si>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</si>
  <si>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</si>
  <si>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</si>
  <si>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</si>
  <si>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</si>
  <si>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</si>
  <si>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</si>
  <si>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</si>
  <si>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</si>
  <si>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</si>
  <si>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</si>
  <si>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</si>
  <si>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</si>
  <si>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</si>
  <si>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</si>
  <si>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</si>
  <si>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</si>
  <si>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</si>
  <si>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</si>
  <si>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</si>
  <si>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</si>
  <si>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</si>
  <si>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</si>
  <si>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</si>
  <si>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</si>
  <si>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</si>
  <si>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</si>
  <si>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</si>
  <si>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</si>
  <si>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</si>
  <si>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</si>
  <si>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</si>
  <si>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</si>
  <si>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</si>
  <si>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</si>
  <si>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</si>
  <si>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</si>
  <si>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</si>
  <si>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</si>
  <si>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</si>
  <si>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</si>
  <si>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</si>
  <si>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</si>
  <si>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</si>
  <si>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</si>
  <si>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</si>
  <si>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</si>
  <si>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</si>
  <si>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</si>
  <si>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</si>
  <si>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</si>
  <si>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</si>
  <si>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</si>
  <si>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</si>
  <si>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</si>
  <si>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</si>
  <si>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</si>
  <si>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</si>
  <si>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</si>
  <si>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</si>
  <si>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</si>
  <si>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</si>
  <si>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</si>
  <si>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</si>
  <si>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</si>
  <si>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</si>
  <si>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</si>
  <si>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</si>
  <si>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</si>
  <si>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</si>
  <si>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</si>
  <si>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</si>
  <si>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</si>
  <si>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</si>
  <si>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</si>
  <si>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</si>
  <si>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</si>
  <si>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</si>
  <si>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</si>
  <si>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</si>
  <si>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</si>
  <si>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</si>
  <si>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</si>
  <si>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</si>
  <si>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</si>
  <si>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</si>
  <si>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</si>
  <si>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</si>
  <si>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</si>
  <si>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</si>
  <si>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</si>
  <si>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</si>
  <si>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</si>
  <si>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</si>
  <si>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</si>
  <si>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</si>
  <si>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</si>
  <si>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</si>
  <si>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</si>
  <si>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</si>
  <si>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</si>
  <si>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</si>
  <si>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</si>
  <si>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</si>
  <si>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</si>
  <si>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</si>
  <si>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</si>
  <si>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</si>
  <si>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</si>
  <si>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</si>
  <si>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</si>
  <si>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</si>
  <si>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</si>
  <si>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</si>
  <si>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</si>
  <si>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</si>
  <si>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</si>
  <si>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</si>
  <si>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</si>
  <si>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</si>
  <si>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</si>
  <si>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</si>
  <si>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</si>
  <si>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</si>
  <si>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</si>
  <si>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</si>
  <si>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</si>
  <si>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</si>
  <si>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</si>
  <si>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</si>
  <si>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</si>
  <si>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</si>
  <si>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</si>
  <si>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</si>
  <si>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</si>
  <si>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</si>
  <si>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</si>
  <si>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</si>
  <si>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</si>
  <si>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</si>
  <si>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</si>
  <si>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</si>
  <si>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</si>
  <si>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</si>
  <si>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</si>
  <si>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</si>
  <si>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</si>
  <si>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</si>
  <si>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</si>
  <si>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</si>
  <si>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</si>
  <si>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</si>
  <si>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</si>
  <si>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</si>
  <si>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</si>
  <si>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</si>
  <si>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</si>
  <si>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</si>
  <si>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</si>
  <si>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</si>
  <si>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</si>
  <si>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</si>
  <si>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</si>
  <si>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</si>
  <si>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</si>
  <si>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</si>
  <si>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</si>
  <si>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</si>
  <si>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</si>
  <si>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</si>
  <si>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</si>
  <si>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</si>
  <si>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</si>
  <si>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</si>
  <si>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</si>
  <si>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</si>
  <si>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</si>
  <si>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</si>
  <si>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</si>
  <si>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</si>
  <si>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</si>
  <si>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</si>
  <si>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</si>
  <si>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</si>
  <si>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</si>
  <si>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</si>
  <si>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</si>
  <si>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</si>
  <si>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</si>
  <si>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</si>
  <si>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</si>
  <si>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</si>
  <si>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</si>
  <si>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</si>
  <si>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</si>
  <si>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</si>
  <si>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</si>
  <si>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</si>
  <si>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</si>
  <si>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</si>
  <si>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</si>
  <si>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</si>
  <si>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</si>
  <si>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</si>
  <si>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</si>
  <si>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</si>
  <si>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</si>
  <si>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</si>
  <si>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</si>
  <si>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</si>
  <si>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</si>
  <si>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</si>
  <si>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</si>
  <si>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</si>
  <si>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</si>
  <si>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</si>
  <si>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</si>
  <si>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</si>
  <si>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</si>
  <si>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</si>
  <si>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</si>
  <si>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</si>
  <si>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</si>
  <si>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</si>
  <si>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</si>
  <si>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</si>
  <si>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</si>
  <si>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</si>
  <si>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</si>
  <si>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</si>
  <si>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</si>
  <si>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</si>
  <si>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</si>
  <si>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</si>
  <si>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</si>
  <si>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</si>
  <si>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</si>
  <si>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</si>
  <si>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</si>
  <si>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</si>
  <si>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</si>
  <si>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</si>
  <si>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</si>
  <si>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</si>
  <si>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</si>
  <si>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</si>
  <si>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</si>
  <si>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</si>
  <si>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</si>
  <si>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</si>
  <si>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</si>
  <si>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</si>
  <si>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</si>
  <si>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</si>
  <si>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</si>
  <si>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</si>
  <si>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</si>
  <si>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</si>
  <si>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</si>
  <si>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</si>
  <si>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</si>
  <si>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</si>
  <si>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</si>
  <si>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</si>
  <si>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</si>
  <si>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</si>
  <si>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</si>
  <si>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</si>
  <si>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</si>
  <si>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</si>
  <si>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</si>
  <si>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</si>
  <si>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</si>
  <si>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</si>
  <si>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</si>
  <si>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</si>
  <si>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</si>
  <si>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</si>
  <si>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</si>
  <si>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</si>
  <si>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</si>
  <si>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</si>
  <si>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</si>
  <si>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</si>
  <si>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</si>
  <si>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</si>
  <si>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</si>
  <si>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</si>
  <si>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</si>
  <si>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</si>
  <si>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</si>
  <si>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</si>
  <si>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</si>
  <si>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</si>
  <si>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</si>
  <si>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</si>
  <si>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</si>
  <si>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</si>
  <si>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</si>
  <si>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</si>
  <si>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</si>
  <si>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</si>
  <si>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</si>
  <si>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</si>
  <si>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</si>
  <si>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</si>
  <si>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</si>
  <si>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</si>
  <si>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</si>
  <si>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</si>
  <si>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</si>
  <si>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</si>
  <si>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</si>
  <si>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</si>
  <si>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</si>
  <si>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</si>
  <si>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</si>
  <si>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</si>
  <si>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</si>
  <si>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</si>
  <si>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</si>
  <si>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</si>
  <si>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</si>
  <si>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</si>
  <si>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</si>
  <si>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</si>
  <si>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</si>
  <si>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</si>
  <si>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</si>
  <si>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</si>
  <si>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</si>
  <si>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</si>
  <si>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</si>
  <si>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</si>
  <si>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</si>
  <si>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</si>
  <si>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</si>
  <si>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</si>
  <si>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</si>
  <si>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</si>
  <si>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</si>
  <si>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</si>
  <si>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</si>
  <si>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</si>
  <si>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</si>
  <si>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</si>
  <si>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</si>
  <si>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</si>
  <si>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</si>
  <si>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</si>
  <si>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</si>
  <si>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</si>
  <si>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</si>
  <si>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</si>
  <si>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</si>
  <si>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</si>
  <si>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</si>
  <si>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</si>
  <si>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</si>
  <si>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</si>
  <si>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</si>
  <si>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</si>
  <si>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</si>
  <si>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</si>
  <si>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</si>
  <si>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</si>
  <si>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</si>
  <si>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</si>
  <si>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</si>
  <si>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</si>
  <si>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</si>
  <si>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</si>
  <si>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</si>
  <si>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</si>
  <si>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</si>
  <si>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</si>
  <si>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</si>
  <si>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</si>
  <si>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</si>
  <si>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</si>
  <si>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</si>
  <si>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</si>
  <si>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</si>
  <si>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</si>
  <si>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</si>
  <si>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</si>
  <si>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</si>
  <si>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</si>
  <si>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</si>
  <si>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</si>
  <si>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</si>
  <si>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</si>
  <si>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</si>
  <si>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</si>
  <si>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</si>
  <si>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</si>
  <si>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</si>
  <si>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</si>
  <si>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</si>
  <si>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</si>
  <si>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</si>
  <si>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</si>
  <si>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</si>
  <si>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</si>
  <si>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</si>
  <si>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</si>
  <si>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</si>
  <si>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</si>
  <si>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</si>
  <si>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</si>
  <si>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</si>
  <si>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</si>
  <si>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</si>
  <si>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</si>
  <si>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</si>
  <si>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</si>
  <si>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</si>
  <si>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</si>
  <si>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</si>
  <si>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</si>
  <si>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</si>
  <si>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</si>
  <si>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</si>
  <si>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</si>
  <si>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</si>
  <si>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</si>
  <si>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</si>
  <si>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</si>
  <si>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</si>
  <si>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</si>
  <si>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</si>
  <si>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</si>
  <si>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</si>
  <si>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</si>
  <si>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</si>
  <si>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</si>
  <si>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</si>
  <si>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</si>
  <si>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</si>
  <si>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</si>
  <si>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</si>
  <si>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</si>
  <si>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</si>
  <si>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</si>
  <si>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</si>
  <si>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</si>
  <si>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</si>
  <si>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</si>
  <si>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</si>
  <si>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</si>
  <si>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</si>
  <si>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</si>
  <si>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</si>
  <si>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</si>
  <si>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</si>
  <si>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</si>
  <si>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</si>
  <si>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</si>
  <si>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</si>
  <si>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</si>
  <si>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</si>
  <si>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</si>
  <si>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</si>
  <si>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</si>
  <si>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</si>
  <si>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</si>
  <si>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</si>
  <si>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</si>
  <si>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</si>
  <si>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</si>
  <si>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</si>
  <si>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</si>
  <si>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</si>
  <si>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</si>
  <si>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</si>
  <si>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</si>
  <si>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</si>
  <si>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</si>
  <si>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</si>
  <si>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</si>
  <si>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</si>
  <si>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</si>
  <si>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</si>
  <si>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</si>
  <si>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</si>
  <si>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</si>
  <si>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</si>
  <si>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</si>
  <si>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</si>
  <si>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</si>
  <si>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</si>
  <si>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</si>
  <si>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</si>
  <si>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</si>
  <si>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</si>
  <si>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</si>
  <si>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</si>
  <si>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</si>
  <si>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</si>
  <si>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</si>
  <si>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</si>
  <si>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</si>
  <si>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</si>
  <si>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</si>
  <si>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</si>
  <si>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</si>
  <si>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</si>
  <si>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</si>
  <si>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</si>
  <si>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</si>
  <si>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</si>
  <si>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</si>
  <si>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</si>
  <si>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</si>
  <si>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</si>
  <si>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</si>
  <si>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</si>
  <si>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</si>
  <si>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</si>
  <si>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</si>
  <si>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</si>
  <si>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</si>
  <si>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</si>
  <si>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</si>
  <si>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</si>
  <si>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</si>
  <si>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</si>
  <si>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</si>
  <si>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</si>
  <si>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</si>
  <si>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</si>
  <si>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</si>
  <si>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</si>
  <si>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</si>
  <si>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</si>
  <si>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</si>
  <si>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</si>
  <si>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</si>
  <si>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</si>
  <si>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</si>
  <si>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</si>
  <si>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</si>
  <si>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</si>
  <si>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</si>
  <si>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</si>
  <si>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</si>
  <si>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</si>
  <si>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</si>
  <si>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</si>
  <si>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</si>
  <si>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</si>
  <si>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</si>
  <si>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</si>
  <si>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</si>
  <si>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</si>
  <si>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</si>
  <si>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</si>
  <si>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</si>
  <si>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</si>
  <si>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</si>
  <si>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</si>
  <si>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</si>
  <si>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</si>
  <si>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</si>
  <si>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</si>
  <si>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</si>
  <si>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</si>
  <si>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</si>
  <si>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</si>
  <si>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</si>
  <si>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</si>
  <si>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</si>
  <si>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</si>
  <si>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</si>
  <si>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</si>
  <si>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</si>
  <si>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</si>
  <si>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</si>
  <si>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</si>
  <si>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</si>
  <si>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</si>
  <si>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</si>
  <si>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</si>
  <si>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</si>
  <si>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</si>
  <si>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</si>
  <si>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</si>
  <si>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</si>
  <si>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</si>
  <si>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</si>
  <si>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</si>
  <si>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</si>
  <si>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</si>
  <si>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</si>
  <si>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</si>
  <si>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</si>
  <si>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</si>
  <si>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</si>
  <si>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</si>
  <si>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</si>
  <si>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</si>
  <si>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</si>
  <si>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</si>
  <si>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</si>
  <si>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</si>
  <si>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</si>
  <si>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</si>
  <si>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</si>
  <si>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</si>
  <si>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</si>
  <si>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</si>
  <si>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</si>
  <si>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</si>
  <si>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</si>
  <si>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</si>
  <si>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</si>
  <si>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</si>
  <si>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</si>
  <si>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</si>
  <si>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</si>
  <si>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</si>
  <si>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</si>
  <si>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</si>
  <si>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</si>
  <si>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</si>
  <si>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</si>
  <si>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</si>
  <si>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</si>
  <si>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</si>
  <si>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</si>
  <si>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</si>
  <si>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</si>
  <si>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</si>
  <si>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</si>
  <si>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</si>
  <si>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</si>
  <si>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</si>
  <si>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</si>
  <si>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</si>
  <si>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</si>
  <si>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</si>
  <si>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</si>
  <si>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</si>
  <si>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</si>
  <si>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</si>
  <si>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</si>
  <si>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</si>
  <si>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</si>
  <si>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</si>
  <si>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</si>
  <si>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</si>
  <si>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</si>
  <si>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</si>
  <si>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</si>
  <si>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</si>
  <si>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</si>
  <si>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</si>
  <si>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</si>
  <si>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</si>
  <si>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</si>
  <si>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</si>
  <si>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</si>
  <si>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</si>
  <si>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</si>
  <si>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</si>
  <si>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</si>
  <si>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</si>
  <si>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</si>
  <si>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</si>
  <si>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</si>
  <si>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</si>
  <si>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</si>
  <si>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</si>
  <si>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</si>
  <si>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</si>
  <si>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</si>
  <si>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</si>
  <si>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</si>
  <si>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</si>
  <si>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</si>
  <si>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</si>
  <si>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</si>
  <si>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</si>
  <si>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</si>
  <si>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</si>
  <si>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</si>
  <si>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</si>
  <si>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</si>
  <si>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</si>
  <si>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</si>
  <si>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</si>
  <si>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</si>
  <si>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</si>
  <si>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</si>
  <si>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</si>
  <si>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</si>
  <si>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</si>
  <si>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</si>
  <si>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</si>
  <si>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</si>
  <si>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</si>
  <si>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</si>
  <si>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</si>
  <si>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</si>
  <si>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</si>
  <si>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</si>
  <si>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</si>
  <si>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</si>
  <si>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</si>
  <si>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</si>
  <si>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</si>
  <si>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</si>
  <si>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</si>
  <si>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</si>
  <si>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</si>
  <si>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</si>
  <si>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</si>
  <si>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</si>
  <si>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</si>
  <si>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</si>
  <si>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</si>
  <si>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</si>
  <si>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</si>
  <si>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</si>
  <si>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</si>
  <si>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</si>
  <si>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</si>
  <si>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</si>
  <si>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</si>
  <si>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</si>
  <si>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</si>
  <si>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</si>
  <si>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</si>
  <si>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</si>
  <si>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</si>
  <si>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</si>
  <si>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</si>
  <si>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</si>
  <si>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</si>
  <si>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</si>
  <si>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</si>
  <si>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</si>
  <si>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</si>
  <si>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</si>
  <si>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</si>
  <si>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</si>
  <si>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</si>
  <si>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</si>
  <si>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</si>
  <si>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</si>
  <si>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</si>
  <si>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</si>
  <si>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</si>
  <si>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</si>
  <si>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</si>
  <si>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</si>
  <si>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</si>
  <si>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</si>
  <si>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</si>
  <si>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</si>
  <si>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</si>
  <si>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</si>
  <si>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</si>
  <si>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</si>
  <si>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</si>
  <si>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</si>
  <si>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</si>
  <si>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</si>
  <si>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</si>
  <si>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</si>
  <si>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</si>
  <si>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</si>
  <si>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</si>
  <si>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</si>
  <si>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</si>
  <si>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</si>
  <si>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</si>
  <si>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</si>
  <si>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</si>
  <si>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</si>
  <si>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</si>
  <si>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</si>
  <si>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</si>
  <si>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</si>
  <si>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</si>
  <si>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</si>
  <si>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</si>
  <si>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</si>
  <si>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</si>
  <si>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</si>
  <si>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</si>
  <si>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</si>
  <si>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</si>
  <si>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</si>
  <si>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</si>
  <si>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</si>
  <si>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</si>
  <si>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</si>
  <si>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</si>
  <si>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</si>
  <si>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</si>
  <si>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</si>
  <si>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</si>
  <si>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</si>
  <si>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</si>
  <si>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</si>
  <si>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</si>
  <si>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</si>
  <si>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</si>
  <si>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</si>
  <si>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</si>
  <si>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</si>
  <si>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</si>
  <si>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</si>
  <si>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</si>
  <si>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</si>
  <si>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</si>
  <si>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</si>
  <si>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</si>
  <si>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</si>
  <si>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</si>
  <si>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</si>
  <si>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</si>
  <si>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</si>
  <si>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</si>
  <si>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</si>
  <si>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</si>
  <si>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</si>
  <si>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</si>
  <si>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</si>
  <si>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</si>
  <si>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</si>
  <si>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</si>
  <si>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</si>
  <si>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</si>
  <si>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</si>
  <si>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</si>
  <si>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</si>
  <si>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</si>
  <si>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</si>
  <si>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</si>
  <si>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</si>
  <si>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</si>
  <si>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</si>
  <si>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</si>
  <si>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</si>
  <si>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</si>
  <si>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</si>
  <si>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</si>
  <si>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</si>
  <si>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</si>
  <si>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</si>
  <si>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</si>
  <si>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</si>
  <si>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</si>
  <si>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</si>
  <si>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</si>
  <si>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</si>
  <si>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</si>
  <si>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</si>
  <si>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</si>
  <si>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</si>
  <si>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</si>
  <si>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</si>
  <si>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</si>
  <si>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</si>
  <si>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</si>
  <si>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</si>
  <si>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</si>
  <si>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</si>
  <si>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</si>
  <si>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</si>
  <si>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</si>
  <si>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</si>
  <si>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</si>
  <si>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</si>
  <si>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</si>
  <si>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</si>
  <si>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</si>
  <si>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</si>
  <si>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</si>
  <si>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</si>
  <si>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</si>
  <si>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</si>
  <si>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</si>
  <si>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</si>
  <si>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</si>
  <si>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</si>
  <si>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</si>
  <si>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</si>
  <si>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</si>
  <si>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</si>
  <si>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</si>
  <si>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</si>
  <si>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</si>
  <si>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</si>
  <si>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</si>
  <si>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</si>
  <si>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</si>
  <si>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</si>
  <si>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</si>
  <si>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</si>
  <si>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</si>
  <si>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</si>
  <si>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</si>
  <si>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</si>
  <si>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</si>
  <si>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</si>
  <si>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</si>
  <si>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</si>
  <si>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</si>
  <si>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</si>
  <si>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</si>
  <si>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</si>
  <si>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</si>
  <si>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</si>
  <si>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</si>
  <si>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</si>
  <si>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</si>
  <si>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</si>
  <si>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</si>
  <si>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</si>
  <si>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</si>
  <si>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</si>
  <si>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</si>
  <si>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</si>
  <si>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</si>
  <si>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</si>
  <si>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</si>
  <si>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</si>
  <si>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</si>
  <si>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</si>
  <si>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</si>
  <si>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</si>
  <si>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</si>
  <si>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</si>
  <si>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</si>
  <si>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</si>
  <si>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</si>
  <si>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</si>
  <si>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</si>
  <si>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</si>
  <si>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</si>
  <si>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</si>
  <si>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</si>
  <si>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</si>
  <si>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</si>
  <si>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</si>
  <si>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</si>
  <si>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</si>
  <si>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</si>
  <si>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</si>
  <si>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</si>
  <si>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</si>
  <si>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</si>
  <si>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</si>
  <si>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</si>
  <si>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</si>
  <si>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</si>
  <si>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</si>
  <si>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</si>
  <si>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</si>
  <si>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</si>
  <si>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</si>
  <si>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</si>
  <si>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</si>
  <si>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</si>
  <si>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</si>
  <si>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</si>
  <si>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</si>
  <si>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</si>
  <si>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</si>
  <si>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</si>
  <si>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</si>
  <si>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</si>
  <si>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</si>
  <si>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</si>
  <si>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</si>
  <si>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</si>
  <si>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</si>
  <si>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</si>
  <si>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</si>
  <si>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</si>
  <si>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</si>
  <si>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</si>
  <si>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</si>
  <si>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</si>
  <si>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</si>
  <si>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</si>
  <si>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</si>
  <si>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</si>
  <si>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</si>
  <si>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</si>
  <si>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</si>
  <si>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</si>
  <si>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</si>
  <si>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</si>
  <si>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</si>
  <si>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</si>
  <si>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</si>
  <si>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</si>
  <si>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</si>
  <si>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</si>
  <si>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</si>
  <si>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</si>
  <si>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</si>
  <si>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</si>
  <si>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</si>
  <si>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</si>
  <si>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</si>
  <si>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</si>
  <si>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</si>
  <si>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</si>
  <si>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</si>
  <si>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</si>
  <si>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</si>
  <si>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</si>
  <si>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</si>
  <si>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</si>
  <si>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</si>
  <si>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</si>
  <si>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</si>
  <si>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</si>
  <si>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</si>
  <si>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</si>
  <si>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</si>
  <si>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</si>
  <si>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</si>
  <si>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</si>
  <si>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</si>
  <si>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</si>
  <si>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</si>
  <si>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</si>
  <si>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</si>
  <si>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</si>
  <si>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</si>
  <si>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</si>
  <si>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</si>
  <si>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</si>
  <si>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</si>
  <si>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</si>
  <si>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</si>
  <si>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</si>
  <si>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</si>
  <si>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</si>
  <si>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</si>
  <si>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</si>
  <si>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</si>
  <si>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</si>
  <si>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</si>
  <si>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</si>
  <si>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</si>
  <si>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</si>
  <si>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</si>
  <si>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</si>
  <si>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</si>
  <si>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</si>
  <si>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</si>
  <si>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</si>
  <si>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</si>
  <si>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</si>
  <si>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</si>
  <si>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</si>
  <si>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</si>
  <si>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</si>
  <si>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</si>
  <si>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</si>
  <si>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</si>
  <si>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</si>
  <si>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</si>
  <si>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</si>
  <si>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</si>
  <si>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</si>
  <si>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</si>
  <si>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</si>
  <si>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</si>
  <si>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</si>
  <si>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</si>
  <si>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</si>
  <si>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</si>
  <si>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</si>
  <si>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</si>
  <si>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</si>
  <si>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</si>
  <si>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</si>
  <si>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</si>
  <si>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</si>
  <si>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</si>
  <si>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</si>
  <si>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</si>
  <si>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</si>
  <si>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</si>
  <si>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</si>
  <si>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</si>
  <si>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</si>
  <si>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</si>
  <si>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</si>
  <si>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</si>
  <si>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</si>
  <si>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</si>
  <si>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</si>
  <si>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</si>
  <si>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</si>
  <si>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</si>
  <si>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</si>
  <si>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</si>
  <si>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</si>
  <si>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</si>
  <si>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</si>
  <si>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</si>
  <si>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</si>
  <si>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</si>
  <si>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</si>
  <si>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</si>
  <si>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</si>
  <si>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</si>
  <si>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</si>
  <si>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</si>
  <si>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</si>
  <si>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</si>
  <si>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</si>
  <si>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</si>
  <si>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</si>
  <si>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</si>
  <si>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</si>
  <si>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</si>
  <si>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</si>
  <si>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</si>
  <si>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</si>
  <si>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</si>
  <si>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</si>
  <si>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</si>
  <si>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</si>
  <si>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</si>
  <si>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</si>
  <si>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</si>
  <si>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</si>
  <si>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</si>
  <si>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</si>
  <si>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</si>
  <si>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</si>
  <si>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</si>
  <si>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</si>
  <si>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</si>
  <si>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</si>
  <si>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</si>
  <si>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</si>
  <si>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</si>
  <si>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</si>
  <si>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</si>
  <si>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</si>
  <si>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</si>
  <si>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</si>
  <si>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</si>
  <si>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</si>
  <si>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</si>
  <si>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</si>
  <si>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</si>
  <si>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</si>
  <si>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</si>
  <si>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</si>
  <si>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</si>
  <si>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</si>
  <si>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</si>
  <si>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</si>
  <si>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</si>
  <si>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</si>
  <si>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</si>
  <si>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</si>
  <si>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</si>
  <si>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</si>
  <si>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</si>
  <si>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</si>
  <si>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</si>
  <si>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</si>
  <si>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</si>
  <si>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</si>
  <si>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</si>
  <si>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</si>
  <si>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</si>
  <si>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</si>
  <si>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</si>
  <si>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</si>
  <si>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</si>
  <si>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</si>
  <si>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</si>
  <si>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</si>
  <si>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</si>
  <si>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</si>
  <si>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</si>
  <si>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</si>
  <si>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</si>
  <si>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</si>
  <si>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</si>
  <si>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</si>
  <si>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</si>
  <si>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</si>
  <si>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</si>
  <si>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</si>
  <si>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</si>
  <si>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</si>
  <si>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</si>
  <si>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</si>
  <si>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</si>
  <si>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</si>
  <si>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</si>
  <si>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</si>
  <si>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</si>
  <si>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</si>
  <si>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</si>
  <si>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</si>
  <si>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</si>
  <si>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</si>
  <si>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</si>
  <si>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</si>
  <si>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</si>
  <si>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</si>
  <si>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</si>
  <si>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</si>
  <si>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</si>
  <si>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</si>
  <si>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</si>
  <si>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</si>
  <si>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</si>
  <si>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</si>
  <si>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</si>
  <si>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</si>
  <si>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</si>
  <si>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</si>
  <si>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</si>
  <si>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</si>
  <si>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</si>
  <si>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</si>
  <si>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</si>
  <si>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</si>
  <si>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</si>
  <si>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</si>
  <si>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</si>
  <si>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</si>
  <si>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</si>
  <si>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</si>
  <si>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</si>
  <si>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</si>
  <si>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</si>
  <si>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</si>
  <si>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</si>
  <si>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</si>
  <si>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</si>
  <si>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</si>
  <si>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</si>
  <si>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</si>
  <si>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</si>
  <si>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</si>
  <si>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</si>
  <si>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</si>
  <si>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</si>
  <si>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</si>
  <si>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</si>
  <si>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</si>
  <si>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</si>
  <si>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</si>
  <si>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</si>
  <si>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</si>
  <si>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</si>
  <si>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</si>
  <si>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</si>
  <si>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</si>
  <si>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</si>
  <si>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</si>
  <si>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</si>
  <si>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</si>
  <si>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</si>
  <si>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</si>
  <si>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</si>
  <si>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</si>
  <si>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</si>
  <si>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</si>
  <si>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</si>
  <si>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</si>
  <si>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</si>
  <si>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</si>
  <si>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</si>
  <si>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</si>
  <si>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</si>
  <si>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</si>
  <si>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</si>
  <si>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</si>
  <si>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</si>
  <si>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</si>
  <si>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</si>
  <si>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</si>
  <si>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</si>
  <si>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</si>
  <si>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</si>
  <si>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</si>
  <si>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</si>
  <si>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</si>
  <si>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</si>
  <si>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</si>
  <si>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</si>
  <si>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</si>
  <si>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</si>
  <si>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</si>
  <si>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</si>
  <si>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</si>
  <si>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</si>
  <si>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</si>
  <si>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</si>
  <si>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</si>
  <si>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</si>
  <si>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</si>
  <si>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</si>
  <si>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</si>
  <si>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</si>
  <si>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</si>
  <si>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</si>
  <si>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</si>
  <si>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</si>
  <si>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</si>
  <si>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</si>
  <si>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</si>
  <si>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</si>
  <si>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</si>
  <si>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</si>
  <si>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</si>
  <si>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</si>
  <si>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</si>
  <si>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</si>
  <si>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</si>
  <si>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</si>
  <si>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</si>
  <si>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</si>
  <si>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</si>
  <si>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</si>
  <si>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</si>
  <si>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</si>
  <si>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</si>
  <si>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</si>
  <si>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</si>
  <si>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</si>
  <si>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</si>
  <si>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</si>
  <si>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</si>
  <si>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</si>
  <si>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</si>
  <si>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</si>
  <si>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</si>
  <si>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</si>
  <si>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</si>
  <si>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</si>
  <si>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</si>
  <si>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</si>
  <si>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</si>
  <si>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</si>
  <si>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</si>
  <si>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</si>
  <si>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</si>
  <si>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</si>
  <si>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</si>
  <si>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</si>
  <si>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</si>
  <si>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</si>
  <si>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</si>
  <si>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</si>
  <si>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</si>
  <si>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</si>
  <si>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</si>
  <si>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</si>
  <si>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</si>
  <si>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</si>
  <si>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</si>
  <si>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</si>
  <si>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</si>
  <si>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</si>
  <si>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</si>
  <si>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</si>
  <si>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</si>
  <si>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</si>
  <si>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</si>
  <si>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</si>
  <si>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</si>
  <si>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</si>
  <si>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</si>
  <si>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</si>
  <si>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</si>
  <si>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</si>
  <si>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</si>
  <si>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</si>
  <si>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</si>
  <si>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</si>
  <si>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</si>
  <si>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</si>
  <si>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</si>
  <si>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</si>
  <si>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</si>
  <si>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</si>
  <si>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</si>
  <si>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</si>
  <si>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</si>
  <si>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</si>
  <si>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</si>
  <si>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</si>
  <si>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</si>
  <si>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</si>
  <si>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</si>
  <si>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</si>
  <si>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</si>
  <si>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</si>
  <si>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</si>
  <si>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</si>
  <si>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</si>
  <si>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</si>
  <si>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</si>
  <si>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</si>
  <si>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</si>
  <si>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</si>
  <si>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</si>
  <si>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</si>
  <si>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</si>
  <si>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</si>
  <si>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</si>
  <si>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</si>
  <si>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</si>
  <si>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</si>
  <si>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</si>
  <si>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</si>
  <si>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</si>
  <si>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</si>
  <si>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</si>
  <si>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</si>
  <si>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</si>
  <si>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</si>
  <si>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</si>
  <si>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</si>
  <si>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</si>
  <si>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</si>
  <si>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</si>
  <si>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</si>
  <si>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</si>
  <si>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</si>
  <si>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</si>
  <si>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</si>
  <si>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</si>
  <si>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</si>
  <si>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</si>
  <si>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</si>
  <si>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</si>
  <si>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</si>
  <si>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</si>
  <si>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</si>
  <si>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</si>
  <si>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</si>
  <si>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</si>
  <si>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</si>
  <si>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</si>
  <si>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</si>
  <si>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</si>
  <si>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</si>
  <si>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</si>
  <si>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</si>
  <si>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</si>
  <si>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</si>
  <si>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</si>
  <si>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</si>
  <si>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</si>
  <si>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</si>
  <si>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</si>
  <si>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</si>
  <si>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</si>
  <si>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</si>
  <si>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</si>
  <si>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</si>
  <si>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</si>
  <si>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</si>
  <si>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</si>
  <si>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</si>
  <si>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</si>
  <si>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</si>
  <si>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</si>
  <si>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</si>
  <si>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</si>
  <si>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</si>
  <si>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</si>
  <si>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</si>
  <si>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</si>
  <si>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</si>
  <si>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</si>
  <si>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</si>
  <si>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</si>
  <si>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</si>
  <si>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</si>
  <si>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</si>
  <si>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</si>
  <si>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</si>
  <si>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</si>
  <si>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</si>
  <si>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</si>
  <si>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</si>
  <si>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</si>
  <si>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</si>
  <si>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</si>
  <si>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</si>
  <si>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</si>
  <si>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</si>
  <si>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</si>
  <si>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</si>
  <si>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</si>
  <si>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</si>
  <si>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</si>
  <si>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</si>
  <si>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</si>
  <si>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</si>
  <si>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</si>
  <si>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</si>
  <si>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</si>
  <si>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</si>
  <si>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</si>
  <si>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</si>
  <si>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</si>
  <si>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</si>
  <si>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</si>
  <si>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</si>
  <si>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</si>
  <si>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</si>
  <si>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</si>
  <si>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</si>
  <si>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</si>
  <si>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</si>
  <si>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</si>
  <si>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</si>
  <si>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</si>
  <si>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</si>
  <si>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</si>
  <si>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</si>
  <si>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</si>
  <si>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</si>
  <si>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</si>
  <si>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</si>
  <si>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</si>
  <si>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</si>
  <si>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</si>
  <si>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</si>
  <si>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</si>
  <si>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</si>
  <si>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</si>
  <si>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</si>
  <si>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</si>
  <si>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</si>
  <si>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</si>
  <si>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</si>
  <si>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</si>
  <si>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</si>
  <si>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</si>
  <si>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</si>
  <si>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</si>
  <si>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</si>
  <si>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</si>
  <si>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</si>
  <si>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</si>
  <si>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</si>
  <si>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</si>
  <si>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</si>
  <si>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</si>
  <si>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</si>
  <si>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</si>
  <si>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</si>
  <si>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</si>
  <si>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</si>
  <si>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</si>
  <si>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</si>
  <si>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</si>
  <si>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</si>
  <si>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</si>
  <si>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</si>
  <si>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</si>
  <si>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</si>
  <si>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</si>
  <si>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</si>
  <si>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</si>
  <si>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</si>
  <si>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</si>
  <si>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</si>
  <si>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</si>
  <si>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</si>
  <si>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</si>
  <si>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</si>
  <si>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</si>
  <si>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</si>
  <si>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</si>
  <si>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</si>
  <si>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</si>
  <si>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</si>
  <si>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</si>
  <si>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</si>
  <si>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</si>
  <si>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</si>
  <si>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</si>
  <si>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</si>
  <si>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</si>
  <si>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</si>
  <si>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</si>
  <si>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</si>
  <si>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</si>
  <si>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</si>
  <si>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</si>
  <si>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</si>
  <si>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</si>
  <si>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</si>
  <si>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</si>
  <si>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</si>
  <si>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</si>
  <si>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</si>
  <si>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</si>
  <si>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</si>
  <si>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</si>
  <si>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</si>
  <si>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</si>
  <si>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</si>
  <si>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</si>
  <si>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</si>
  <si>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</si>
  <si>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</si>
  <si>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</si>
  <si>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</si>
  <si>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</si>
  <si>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</si>
  <si>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</si>
  <si>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</si>
  <si>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</si>
  <si>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</si>
  <si>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</si>
  <si>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</si>
  <si>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</si>
  <si>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</si>
  <si>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</si>
  <si>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</si>
  <si>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</si>
  <si>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</si>
  <si>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</si>
  <si>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</si>
  <si>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</si>
  <si>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</si>
  <si>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</si>
  <si>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</si>
  <si>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</si>
  <si>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</si>
  <si>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</si>
  <si>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</si>
  <si>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</si>
  <si>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</si>
  <si>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</si>
  <si>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</si>
  <si>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</si>
  <si>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</si>
  <si>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</si>
  <si>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</si>
  <si>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</si>
  <si>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</si>
  <si>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</si>
  <si>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</si>
  <si>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</si>
  <si>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</si>
  <si>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</si>
  <si>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</si>
  <si>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</si>
  <si>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</si>
  <si>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</si>
  <si>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</si>
  <si>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</si>
  <si>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</si>
  <si>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</si>
  <si>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</si>
  <si>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</si>
  <si>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</si>
  <si>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</si>
  <si>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</si>
  <si>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</si>
  <si>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</si>
  <si>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</si>
  <si>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</si>
  <si>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</si>
  <si>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</si>
  <si>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</si>
  <si>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</si>
  <si>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</si>
  <si>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</si>
  <si>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</si>
  <si>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</si>
  <si>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</si>
  <si>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</si>
  <si>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</si>
  <si>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</si>
  <si>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</si>
  <si>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</si>
  <si>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</si>
  <si>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</si>
  <si>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</si>
  <si>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</si>
  <si>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</si>
  <si>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</si>
  <si>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</si>
  <si>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</si>
  <si>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</si>
  <si>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</si>
  <si>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</si>
  <si>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</si>
  <si>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</si>
  <si>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</si>
  <si>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</si>
  <si>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</si>
  <si>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</si>
  <si>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</si>
  <si>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</si>
  <si>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</si>
  <si>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</si>
  <si>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</si>
  <si>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</si>
  <si>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</si>
  <si>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</si>
  <si>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</si>
  <si>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</si>
  <si>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</si>
  <si>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</si>
  <si>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</si>
  <si>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</si>
  <si>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</si>
  <si>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</si>
  <si>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</si>
  <si>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</si>
  <si>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</si>
  <si>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</si>
  <si>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</si>
  <si>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</si>
  <si>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</si>
  <si>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</si>
  <si>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</si>
  <si>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</si>
  <si>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</si>
  <si>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</si>
  <si>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</si>
  <si>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</si>
  <si>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</si>
  <si>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</si>
  <si>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</si>
  <si>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</si>
  <si>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</si>
  <si>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</si>
  <si>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</si>
  <si>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</si>
  <si>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</si>
  <si>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</si>
  <si>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</si>
  <si>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</si>
  <si>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</si>
  <si>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</si>
  <si>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</si>
  <si>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</si>
  <si>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</si>
  <si>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</si>
  <si>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</si>
  <si>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</si>
  <si>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</si>
  <si>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</si>
  <si>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</si>
  <si>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</si>
  <si>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</si>
  <si>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</si>
  <si>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</si>
  <si>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</si>
  <si>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</si>
  <si>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</si>
  <si>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</si>
  <si>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</si>
  <si>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</si>
  <si>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</si>
  <si>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</si>
  <si>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</si>
  <si>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</si>
  <si>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</si>
  <si>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</si>
  <si>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</si>
  <si>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</si>
  <si>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</si>
  <si>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</si>
  <si>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</si>
  <si>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</si>
  <si>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</si>
  <si>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</si>
  <si>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</si>
  <si>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</si>
  <si>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</si>
  <si>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</si>
  <si>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</si>
  <si>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</si>
  <si>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</si>
  <si>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</si>
  <si>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</si>
  <si>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</si>
  <si>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</si>
  <si>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</si>
  <si>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</si>
  <si>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</si>
  <si>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</si>
  <si>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</si>
  <si>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</si>
  <si>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</si>
  <si>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</si>
  <si>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</si>
  <si>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</si>
  <si>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</si>
  <si>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</si>
  <si>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</si>
  <si>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</si>
  <si>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</si>
  <si>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</si>
  <si>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</si>
  <si>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</si>
  <si>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</si>
  <si>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</si>
  <si>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</si>
  <si>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</si>
  <si>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</si>
  <si>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</si>
  <si>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</si>
  <si>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</si>
  <si>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</si>
  <si>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</si>
  <si>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</si>
  <si>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</si>
  <si>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</si>
  <si>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</si>
  <si>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</si>
  <si>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</si>
  <si>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</si>
  <si>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</si>
  <si>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</si>
  <si>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</si>
  <si>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</si>
  <si>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</si>
  <si>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</si>
  <si>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</si>
  <si>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</si>
  <si>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</si>
  <si>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</si>
  <si>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</si>
  <si>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</si>
  <si>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</si>
  <si>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</si>
  <si>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</si>
  <si>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</si>
  <si>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</si>
  <si>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</si>
  <si>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</si>
  <si>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</si>
  <si>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</si>
  <si>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</si>
  <si>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</si>
  <si>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</si>
  <si>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</si>
  <si>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</si>
  <si>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</si>
  <si>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</si>
  <si>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</si>
  <si>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</si>
  <si>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</si>
  <si>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</si>
  <si>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</si>
  <si>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</si>
  <si>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</si>
  <si>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</si>
  <si>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</si>
  <si>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</si>
  <si>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</si>
  <si>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</si>
  <si>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</si>
  <si>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</si>
  <si>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</si>
  <si>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</si>
  <si>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</si>
  <si>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</si>
  <si>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</si>
  <si>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</si>
  <si>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</si>
  <si>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</si>
  <si>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</si>
  <si>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</si>
  <si>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</si>
  <si>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</si>
  <si>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</si>
  <si>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</si>
  <si>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</si>
  <si>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</si>
  <si>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</si>
  <si>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</si>
  <si>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</si>
  <si>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</si>
  <si>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</si>
  <si>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</si>
  <si>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</si>
  <si>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</si>
  <si>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</si>
  <si>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</si>
  <si>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</si>
  <si>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</si>
  <si>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</si>
  <si>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</si>
  <si>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</si>
  <si>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</si>
  <si>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</si>
  <si>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</si>
  <si>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</si>
  <si>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</si>
  <si>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</si>
  <si>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</si>
  <si>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</si>
  <si>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</si>
  <si>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</si>
  <si>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</si>
  <si>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</si>
  <si>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</si>
  <si>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</si>
  <si>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</si>
  <si>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</si>
  <si>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</si>
  <si>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</si>
  <si>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</si>
  <si>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</si>
  <si>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</si>
  <si>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</si>
  <si>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</si>
  <si>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</si>
  <si>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</si>
  <si>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</si>
  <si>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</si>
  <si>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</si>
  <si>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</si>
  <si>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</si>
  <si>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</si>
  <si>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</si>
  <si>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</si>
  <si>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</si>
  <si>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</si>
  <si>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</si>
  <si>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</si>
  <si>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</si>
  <si>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</si>
  <si>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</si>
  <si>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</si>
  <si>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</si>
  <si>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</si>
  <si>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</si>
  <si>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</si>
  <si>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</si>
  <si>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</si>
  <si>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</si>
  <si>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</si>
  <si>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</si>
  <si>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</si>
  <si>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</si>
  <si>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</si>
  <si>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</si>
  <si>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</si>
  <si>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</si>
  <si>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</si>
  <si>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</si>
  <si>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</si>
  <si>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</si>
  <si>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</si>
  <si>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</si>
  <si>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</si>
  <si>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</si>
  <si>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</si>
  <si>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</si>
  <si>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</si>
  <si>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</si>
  <si>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</si>
  <si>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</si>
  <si>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</si>
  <si>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</si>
  <si>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</si>
  <si>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</si>
  <si>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</si>
  <si>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</si>
  <si>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</si>
  <si>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</si>
  <si>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</si>
  <si>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</si>
  <si>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</si>
  <si>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</si>
  <si>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</si>
  <si>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</si>
  <si>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</si>
  <si>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</si>
  <si>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</si>
  <si>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</si>
  <si>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</si>
  <si>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</si>
  <si>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</si>
  <si>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</si>
  <si>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</si>
  <si>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</si>
  <si>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</si>
  <si>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</si>
  <si>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</si>
  <si>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</si>
  <si>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</si>
  <si>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</si>
  <si>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</si>
  <si>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</si>
  <si>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</si>
  <si>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</si>
  <si>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</si>
  <si>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</si>
  <si>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</si>
  <si>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</si>
  <si>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</si>
  <si>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</si>
  <si>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</si>
  <si>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</si>
  <si>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</si>
  <si>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</si>
  <si>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</si>
  <si>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</si>
  <si>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</si>
  <si>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</si>
  <si>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</si>
  <si>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</si>
  <si>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</si>
  <si>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</si>
  <si>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</si>
  <si>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</si>
  <si>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</si>
  <si>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</si>
  <si>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</si>
  <si>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</si>
  <si>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</si>
  <si>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</si>
  <si>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</si>
  <si>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</si>
  <si>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</si>
  <si>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</si>
  <si>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</si>
  <si>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</si>
  <si>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</si>
  <si>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</si>
  <si>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</si>
  <si>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</si>
  <si>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</si>
  <si>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</si>
  <si>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</si>
  <si>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</si>
  <si>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</si>
  <si>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</si>
  <si>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</si>
  <si>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</si>
  <si>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</si>
  <si>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</si>
  <si>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</si>
  <si>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</si>
  <si>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</si>
  <si>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</si>
  <si>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</si>
  <si>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</si>
  <si>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</si>
  <si>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</si>
  <si>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</si>
  <si>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</si>
  <si>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</si>
  <si>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</si>
  <si>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</si>
  <si>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</si>
  <si>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</si>
  <si>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</si>
  <si>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</si>
  <si>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</si>
  <si>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</si>
  <si>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</si>
  <si>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</si>
  <si>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</si>
  <si>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</si>
  <si>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</si>
  <si>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</si>
  <si>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</si>
  <si>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</si>
  <si>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</si>
  <si>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</si>
  <si>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</si>
  <si>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</si>
  <si>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</si>
  <si>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</si>
  <si>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</si>
  <si>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</si>
  <si>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</si>
  <si>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</si>
  <si>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</si>
  <si>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</si>
  <si>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</si>
  <si>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</si>
  <si>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</si>
  <si>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</si>
  <si>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</si>
  <si>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</si>
  <si>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</si>
  <si>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</si>
  <si>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</si>
  <si>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</si>
  <si>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</si>
  <si>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</si>
  <si>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</si>
  <si>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</si>
  <si>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</si>
  <si>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</si>
  <si>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</si>
  <si>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</si>
  <si>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</si>
  <si>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</si>
  <si>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</si>
  <si>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</si>
  <si>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</si>
  <si>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</si>
  <si>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</si>
  <si>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</si>
  <si>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</si>
  <si>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</si>
  <si>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</si>
  <si>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</si>
  <si>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</si>
  <si>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</si>
  <si>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</si>
  <si>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</si>
  <si>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</si>
  <si>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</si>
  <si>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</si>
  <si>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</si>
  <si>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</si>
  <si>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</si>
  <si>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</si>
  <si>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</si>
  <si>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</si>
  <si>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</si>
  <si>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</si>
  <si>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</si>
  <si>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</si>
  <si>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</si>
  <si>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</si>
  <si>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</si>
  <si>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</si>
  <si>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</si>
  <si>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</si>
  <si>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</si>
  <si>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</si>
  <si>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</si>
  <si>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</si>
  <si>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</si>
  <si>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</si>
  <si>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</si>
  <si>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</si>
  <si>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</si>
  <si>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</si>
  <si>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</si>
  <si>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</si>
  <si>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</si>
  <si>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</si>
  <si>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</si>
  <si>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</si>
  <si>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</si>
  <si>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</si>
  <si>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</si>
  <si>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</si>
  <si>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</si>
  <si>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</si>
  <si>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</si>
  <si>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</si>
  <si>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</si>
  <si>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</si>
  <si>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</si>
  <si>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</si>
  <si>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</si>
  <si>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</si>
  <si>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</si>
  <si>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</si>
  <si>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</si>
  <si>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</si>
  <si>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</si>
  <si>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</si>
  <si>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</si>
  <si>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</si>
  <si>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</si>
  <si>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</si>
  <si>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</si>
  <si>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</si>
  <si>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</si>
  <si>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</si>
  <si>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</si>
  <si>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</si>
  <si>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</si>
  <si>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</si>
  <si>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</si>
  <si>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</si>
  <si>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</si>
  <si>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</si>
  <si>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</si>
  <si>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</si>
  <si>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</si>
  <si>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</si>
  <si>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</si>
  <si>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</si>
  <si>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</si>
  <si>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</si>
  <si>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</si>
  <si>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</si>
  <si>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</si>
  <si>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</si>
  <si>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</si>
  <si>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</si>
  <si>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</si>
  <si>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</si>
  <si>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</si>
  <si>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</si>
  <si>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</si>
  <si>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</si>
  <si>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</si>
  <si>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</si>
  <si>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</si>
  <si>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</si>
  <si>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</si>
  <si>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</si>
  <si>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</si>
  <si>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</si>
  <si>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</si>
  <si>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</si>
  <si>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</si>
  <si>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</si>
  <si>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</si>
  <si>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</si>
  <si>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</si>
  <si>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</si>
  <si>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</si>
  <si>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</si>
  <si>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</si>
  <si>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</si>
  <si>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</si>
  <si>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</si>
  <si>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</si>
  <si>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</si>
  <si>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</si>
  <si>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</si>
  <si>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</si>
  <si>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</si>
  <si>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</si>
  <si>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</si>
  <si>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</si>
  <si>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</si>
  <si>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</si>
  <si>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</si>
  <si>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</si>
  <si>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</si>
  <si>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</si>
  <si>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</si>
  <si>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</si>
  <si>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</si>
  <si>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</si>
  <si>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</si>
  <si>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</si>
  <si>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</si>
  <si>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</si>
  <si>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</si>
  <si>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</si>
  <si>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</si>
  <si>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</si>
  <si>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</si>
  <si>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</si>
  <si>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</si>
  <si>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</si>
  <si>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</si>
  <si>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</si>
  <si>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</si>
  <si>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</si>
  <si>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</si>
  <si>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</si>
  <si>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</si>
  <si>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</si>
  <si>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</si>
  <si>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</si>
  <si>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</si>
  <si>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</si>
  <si>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</si>
  <si>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</si>
  <si>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</si>
  <si>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</si>
  <si>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</si>
  <si>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</si>
  <si>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</si>
  <si>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</si>
  <si>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</si>
  <si>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</si>
  <si>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</si>
  <si>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</si>
  <si>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</si>
  <si>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</si>
  <si>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</si>
  <si>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</si>
  <si>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</si>
  <si>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</si>
  <si>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</si>
  <si>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</si>
  <si>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</si>
  <si>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</si>
  <si>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</si>
  <si>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</si>
  <si>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</si>
  <si>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</si>
  <si>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</si>
  <si>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</si>
  <si>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</si>
  <si>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</si>
  <si>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</si>
  <si>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</si>
  <si>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</si>
  <si>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</si>
  <si>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</si>
  <si>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</si>
  <si>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</si>
  <si>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</si>
  <si>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</si>
  <si>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</si>
  <si>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</si>
  <si>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</si>
  <si>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</si>
  <si>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</si>
  <si>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</si>
  <si>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</si>
  <si>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</si>
  <si>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</si>
  <si>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</si>
  <si>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</si>
  <si>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</si>
  <si>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</si>
  <si>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</si>
  <si>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</si>
  <si>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</si>
  <si>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</si>
  <si>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</si>
  <si>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</si>
  <si>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</si>
  <si>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</si>
  <si>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</si>
  <si>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</si>
  <si>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</si>
  <si>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</si>
  <si>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</si>
  <si>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</si>
  <si>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</si>
  <si>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</si>
  <si>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</si>
  <si>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</si>
  <si>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</si>
  <si>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</si>
  <si>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</si>
  <si>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</si>
  <si>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</si>
  <si>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</si>
  <si>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</si>
  <si>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</si>
  <si>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</si>
  <si>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</si>
  <si>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</si>
  <si>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</si>
  <si>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</si>
  <si>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</si>
  <si>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</si>
  <si>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</si>
  <si>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</si>
  <si>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</si>
  <si>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</si>
  <si>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</si>
  <si>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</si>
  <si>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</si>
  <si>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</si>
  <si>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</si>
  <si>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</si>
  <si>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</si>
  <si>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</si>
  <si>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</si>
  <si>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</si>
  <si>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</si>
  <si>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</si>
  <si>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</si>
  <si>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</si>
  <si>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</si>
  <si>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</si>
  <si>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</si>
  <si>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</si>
  <si>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</si>
  <si>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</si>
  <si>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</si>
  <si>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</si>
  <si>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</si>
  <si>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</si>
  <si>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</si>
  <si>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</si>
  <si>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</si>
  <si>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</si>
  <si>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</si>
  <si>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</si>
  <si>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</si>
  <si>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</si>
  <si>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</si>
  <si>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</si>
  <si>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</si>
  <si>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</si>
  <si>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</si>
  <si>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</si>
  <si>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</si>
  <si>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</si>
  <si>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</si>
  <si>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</si>
  <si>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</si>
  <si>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</si>
  <si>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</si>
  <si>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</si>
  <si>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</si>
  <si>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</si>
  <si>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</si>
  <si>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</si>
  <si>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</si>
  <si>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</si>
  <si>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</si>
  <si>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</si>
  <si>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</si>
  <si>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</si>
  <si>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</si>
  <si>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</si>
  <si>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</si>
  <si>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</si>
  <si>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</si>
  <si>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</si>
  <si>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</si>
  <si>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</si>
  <si>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</si>
  <si>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</si>
  <si>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</si>
  <si>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</si>
  <si>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</si>
  <si>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</si>
  <si>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</si>
  <si>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</si>
  <si>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</si>
  <si>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</si>
  <si>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</si>
  <si>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</si>
  <si>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</si>
  <si>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</si>
  <si>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</si>
  <si>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</si>
  <si>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</si>
  <si>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</si>
  <si>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</si>
  <si>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</si>
  <si>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</si>
  <si>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</si>
  <si>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</si>
  <si>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</si>
  <si>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</si>
  <si>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</si>
  <si>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</si>
  <si>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</si>
  <si>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</si>
  <si>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</si>
  <si>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</si>
  <si>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</si>
  <si>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</si>
  <si>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</si>
  <si>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</si>
  <si>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</si>
  <si>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</si>
  <si>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</si>
  <si>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</si>
  <si>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</si>
  <si>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</si>
  <si>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</si>
  <si>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</si>
  <si>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</si>
  <si>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</si>
  <si>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</si>
  <si>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</si>
  <si>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</si>
  <si>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</si>
  <si>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</si>
  <si>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</si>
  <si>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</si>
  <si>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</si>
  <si>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</si>
  <si>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</si>
  <si>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</si>
  <si>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</si>
  <si>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</si>
  <si>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</si>
  <si>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</si>
  <si>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</si>
  <si>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</si>
  <si>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</si>
  <si>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</si>
  <si>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</si>
  <si>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</si>
  <si>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</si>
  <si>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</si>
  <si>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</si>
  <si>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</si>
  <si>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</si>
  <si>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</si>
  <si>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</si>
  <si>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</si>
  <si>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</si>
  <si>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</si>
  <si>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</si>
  <si>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</si>
  <si>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</si>
  <si>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</si>
  <si>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</si>
  <si>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</si>
  <si>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</si>
  <si>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</si>
  <si>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</si>
  <si>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</si>
  <si>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</si>
  <si>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</si>
  <si>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</si>
  <si>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</si>
  <si>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</si>
  <si>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</si>
  <si>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</si>
  <si>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</si>
  <si>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</si>
  <si>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</si>
  <si>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</si>
  <si>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</si>
  <si>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</si>
  <si>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</si>
  <si>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</si>
  <si>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</si>
  <si>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</si>
  <si>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</si>
  <si>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</si>
  <si>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</si>
  <si>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</si>
  <si>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</si>
  <si>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</si>
  <si>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</si>
  <si>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</si>
  <si>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</si>
  <si>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</si>
  <si>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</si>
  <si>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</si>
  <si>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</si>
  <si>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</si>
  <si>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</si>
  <si>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</si>
  <si>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</si>
  <si>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</si>
  <si>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</si>
  <si>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</si>
  <si>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</si>
  <si>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</si>
  <si>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</si>
  <si>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</si>
  <si>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</si>
  <si>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</si>
  <si>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</si>
  <si>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</si>
  <si>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</si>
  <si>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</si>
  <si>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</si>
  <si>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</si>
  <si>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</si>
  <si>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</si>
  <si>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</si>
  <si>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</si>
  <si>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</si>
  <si>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</si>
  <si>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</si>
  <si>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</si>
  <si>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</si>
  <si>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</si>
  <si>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</si>
  <si>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</si>
  <si>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</si>
  <si>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</si>
  <si>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</si>
  <si>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</si>
  <si>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</si>
  <si>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</si>
  <si>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</si>
  <si>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</si>
  <si>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</si>
  <si>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</si>
  <si>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</si>
  <si>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</si>
  <si>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</si>
  <si>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</si>
  <si>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</si>
  <si>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</si>
  <si>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</si>
  <si>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</si>
  <si>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</si>
  <si>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</si>
  <si>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</si>
  <si>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</si>
  <si>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</si>
  <si>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</si>
  <si>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</si>
  <si>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</si>
  <si>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</si>
  <si>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</si>
  <si>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</si>
  <si>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</si>
  <si>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</si>
  <si>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</si>
  <si>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</si>
  <si>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</si>
  <si>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</si>
  <si>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</si>
  <si>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</si>
  <si>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</si>
  <si>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</si>
  <si>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</si>
  <si>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</si>
  <si>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</si>
  <si>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</si>
  <si>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</si>
  <si>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</si>
  <si>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</si>
  <si>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</si>
  <si>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</si>
  <si>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</si>
  <si>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</si>
  <si>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</si>
  <si>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</si>
  <si>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</si>
  <si>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</si>
  <si>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</si>
  <si>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</si>
  <si>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</si>
  <si>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</si>
  <si>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</si>
  <si>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</si>
  <si>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</si>
  <si>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</si>
  <si>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</si>
  <si>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</si>
  <si>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</si>
  <si>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</si>
  <si>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</si>
  <si>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</si>
  <si>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</si>
  <si>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</si>
  <si>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</si>
  <si>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</si>
  <si>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</si>
  <si>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</si>
  <si>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</si>
  <si>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</si>
  <si>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</si>
  <si>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</si>
  <si>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</si>
  <si>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</si>
  <si>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</si>
  <si>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</si>
  <si>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</si>
  <si>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</si>
  <si>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</si>
  <si>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</si>
  <si>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</si>
  <si>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</si>
  <si>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</si>
  <si>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</si>
  <si>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</si>
  <si>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</si>
  <si>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</si>
  <si>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</si>
  <si>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</si>
  <si>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</si>
  <si>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</si>
  <si>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</si>
  <si>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</si>
  <si>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</si>
  <si>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</si>
  <si>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</si>
  <si>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</si>
  <si>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</si>
  <si>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</si>
  <si>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</si>
  <si>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</si>
  <si>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</si>
  <si>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</si>
  <si>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</si>
  <si>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</si>
  <si>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</si>
  <si>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</si>
  <si>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</si>
  <si>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</si>
  <si>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</si>
  <si>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</si>
  <si>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</si>
  <si>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</si>
  <si>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</si>
  <si>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</si>
  <si>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</si>
  <si>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</si>
  <si>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</si>
  <si>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</si>
  <si>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</si>
  <si>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</si>
  <si>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</si>
  <si>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</si>
  <si>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</si>
  <si>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</si>
  <si>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</si>
  <si>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</si>
  <si>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</si>
  <si>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</si>
  <si>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</si>
  <si>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</si>
  <si>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</si>
  <si>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</si>
  <si>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</si>
  <si>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</si>
  <si>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</si>
  <si>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</si>
  <si>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</si>
  <si>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</si>
  <si>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</si>
  <si>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</si>
  <si>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</si>
  <si>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</si>
  <si>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</si>
  <si>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</si>
  <si>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</si>
  <si>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</si>
  <si>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</si>
  <si>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</si>
  <si>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</si>
  <si>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</si>
  <si>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</si>
  <si>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</si>
  <si>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</si>
  <si>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</si>
  <si>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</si>
  <si>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</si>
  <si>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</si>
  <si>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</si>
  <si>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</si>
  <si>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</si>
  <si>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</si>
  <si>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</si>
  <si>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</si>
  <si>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</si>
  <si>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</si>
  <si>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</si>
  <si>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</si>
  <si>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</si>
  <si>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</si>
  <si>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</si>
  <si>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</si>
  <si>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</si>
  <si>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</si>
  <si>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</si>
  <si>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</si>
  <si>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</si>
  <si>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</si>
  <si>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</si>
  <si>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</si>
  <si>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</si>
  <si>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</si>
  <si>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</si>
  <si>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</si>
  <si>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</si>
  <si>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</si>
  <si>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</si>
  <si>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</si>
  <si>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</si>
  <si>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</si>
  <si>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</si>
  <si>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</si>
  <si>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</si>
  <si>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</si>
  <si>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</si>
  <si>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</si>
  <si>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</si>
  <si>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</si>
  <si>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</si>
  <si>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</si>
  <si>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</si>
  <si>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</si>
  <si>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</si>
  <si>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</si>
  <si>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</si>
  <si>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</si>
  <si>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</si>
  <si>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</si>
  <si>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</si>
  <si>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</si>
  <si>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</si>
  <si>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</si>
  <si>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</si>
  <si>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</si>
  <si>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</si>
  <si>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</si>
  <si>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</si>
  <si>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</si>
  <si>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</si>
  <si>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</si>
  <si>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</si>
  <si>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</si>
  <si>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</si>
  <si>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</si>
  <si>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</si>
  <si>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</si>
  <si>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</si>
  <si>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</si>
  <si>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</si>
  <si>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</si>
  <si>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</si>
  <si>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</si>
  <si>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</si>
  <si>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</si>
  <si>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</si>
  <si>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</si>
  <si>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</si>
  <si>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</si>
  <si>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</si>
  <si>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</si>
  <si>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</si>
  <si>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</si>
  <si>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</si>
  <si>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</si>
  <si>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</si>
  <si>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</si>
  <si>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</si>
  <si>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</si>
  <si>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</si>
  <si>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</si>
  <si>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</si>
  <si>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</si>
  <si>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</si>
  <si>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</si>
  <si>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</si>
  <si>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</si>
  <si>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</si>
  <si>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</si>
  <si>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</si>
  <si>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</si>
  <si>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</si>
  <si>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</si>
  <si>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</si>
  <si>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</si>
  <si>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</si>
  <si>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</si>
  <si>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</si>
  <si>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</si>
  <si>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</si>
  <si>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</si>
  <si>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</si>
  <si>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</si>
  <si>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</si>
  <si>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</si>
  <si>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</si>
  <si>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</si>
  <si>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</si>
  <si>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</si>
  <si>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</si>
  <si>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</si>
  <si>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</si>
  <si>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</si>
  <si>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</si>
  <si>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</si>
  <si>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</si>
  <si>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</si>
  <si>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</si>
  <si>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</si>
  <si>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</si>
  <si>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</si>
  <si>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</si>
  <si>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</si>
  <si>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</si>
  <si>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</si>
  <si>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</si>
  <si>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</si>
  <si>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</si>
  <si>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</si>
  <si>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</si>
  <si>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</si>
  <si>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</si>
  <si>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</si>
  <si>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</si>
  <si>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</si>
  <si>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</si>
  <si>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</si>
  <si>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</si>
  <si>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</si>
  <si>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</si>
  <si>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</si>
  <si>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</si>
  <si>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</si>
  <si>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</si>
  <si>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</si>
  <si>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</si>
  <si>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</si>
  <si>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</si>
  <si>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</si>
  <si>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</si>
  <si>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</si>
  <si>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</si>
  <si>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</si>
  <si>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</si>
  <si>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</si>
  <si>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</si>
  <si>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</si>
  <si>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</si>
  <si>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</si>
  <si>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</si>
  <si>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</si>
  <si>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</si>
  <si>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</si>
  <si>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</si>
  <si>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</si>
  <si>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</si>
  <si>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</si>
  <si>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</si>
  <si>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</si>
  <si>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</si>
  <si>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</si>
  <si>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</si>
  <si>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</si>
  <si>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</si>
  <si>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</si>
  <si>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</si>
  <si>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</si>
  <si>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</si>
  <si>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</si>
  <si>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</si>
  <si>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</si>
  <si>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</si>
  <si>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</si>
  <si>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</si>
  <si>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</si>
  <si>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</si>
  <si>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</si>
  <si>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</si>
  <si>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</si>
  <si>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</si>
  <si>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</si>
  <si>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</si>
  <si>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</si>
  <si>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</si>
  <si>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</si>
  <si>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</si>
  <si>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</si>
  <si>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</si>
  <si>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</si>
  <si>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</si>
  <si>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</si>
  <si>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</si>
  <si>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</si>
  <si>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</si>
  <si>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</si>
  <si>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</si>
  <si>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</si>
  <si>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</si>
  <si>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</si>
  <si>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</si>
  <si>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</si>
  <si>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</si>
  <si>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</si>
  <si>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</si>
  <si>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</si>
  <si>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</si>
  <si>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</si>
  <si>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</si>
  <si>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</si>
  <si>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</si>
  <si>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</si>
  <si>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</si>
  <si>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</si>
  <si>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</si>
  <si>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</si>
  <si>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</si>
  <si>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</si>
  <si>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</si>
  <si>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</si>
  <si>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</si>
  <si>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</si>
  <si>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</si>
  <si>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</si>
  <si>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</si>
  <si>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</si>
  <si>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</si>
  <si>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</si>
  <si>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</si>
  <si>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</si>
  <si>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</si>
  <si>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</si>
  <si>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</si>
  <si>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</si>
  <si>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</si>
  <si>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</si>
  <si>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</si>
  <si>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</si>
  <si>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</si>
  <si>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</si>
  <si>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</si>
  <si>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</si>
  <si>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</si>
  <si>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</si>
  <si>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</si>
  <si>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</si>
  <si>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</si>
  <si>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</si>
  <si>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</si>
  <si>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</si>
  <si>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</si>
  <si>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</si>
  <si>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</si>
  <si>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</si>
  <si>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</si>
  <si>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</si>
  <si>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</si>
  <si>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</si>
  <si>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</si>
  <si>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</si>
  <si>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</si>
  <si>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</si>
  <si>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</si>
  <si>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</si>
  <si>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</si>
  <si>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</si>
  <si>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</si>
  <si>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</si>
  <si>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</si>
  <si>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</si>
  <si>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</si>
  <si>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</si>
  <si>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</si>
  <si>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</si>
  <si>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</si>
  <si>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</si>
  <si>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</si>
  <si>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</si>
  <si>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</si>
  <si>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</si>
  <si>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</si>
  <si>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</si>
  <si>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</si>
  <si>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</si>
  <si>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</si>
  <si>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</si>
  <si>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</si>
  <si>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</si>
  <si>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</si>
  <si>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</si>
  <si>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</si>
  <si>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</si>
  <si>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</si>
  <si>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</si>
  <si>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</si>
  <si>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</si>
  <si>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</si>
  <si>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</si>
  <si>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</si>
  <si>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</si>
  <si>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</si>
  <si>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</si>
  <si>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</si>
  <si>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</si>
  <si>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</si>
  <si>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</si>
  <si>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</si>
  <si>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</si>
  <si>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</si>
  <si>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</si>
  <si>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</si>
  <si>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</si>
  <si>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</si>
  <si>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</si>
  <si>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</si>
  <si>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</si>
  <si>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</si>
  <si>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</si>
  <si>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</si>
  <si>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</si>
  <si>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</si>
  <si>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</si>
  <si>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</si>
  <si>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</si>
  <si>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</si>
  <si>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</si>
  <si>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</si>
  <si>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</si>
  <si>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</si>
  <si>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</si>
  <si>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</si>
  <si>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</si>
  <si>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</si>
  <si>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</si>
  <si>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</si>
  <si>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</si>
  <si>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</si>
  <si>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</si>
  <si>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</si>
  <si>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</si>
  <si>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</si>
  <si>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</si>
  <si>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</si>
  <si>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</si>
  <si>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</si>
  <si>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</si>
  <si>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</si>
  <si>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</si>
  <si>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</si>
  <si>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</si>
  <si>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</si>
  <si>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</si>
  <si>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</si>
  <si>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</si>
  <si>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</si>
  <si>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</si>
  <si>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</si>
  <si>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</si>
  <si>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</si>
  <si>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</si>
  <si>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</si>
  <si>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</si>
  <si>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</si>
  <si>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</si>
  <si>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</si>
  <si>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</si>
  <si>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</si>
  <si>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</si>
  <si>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</si>
  <si>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</si>
  <si>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</si>
  <si>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</si>
  <si>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</si>
  <si>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</si>
  <si>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</si>
  <si>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</si>
  <si>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</si>
  <si>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</si>
  <si>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</si>
  <si>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</si>
  <si>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</si>
  <si>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</si>
  <si>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</si>
  <si>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</si>
  <si>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</si>
  <si>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</si>
  <si>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</si>
  <si>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</si>
  <si>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</si>
  <si>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</si>
  <si>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</si>
  <si>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</si>
  <si>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</si>
  <si>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</si>
  <si>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</si>
  <si>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</si>
  <si>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</si>
  <si>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</si>
  <si>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</si>
  <si>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</si>
  <si>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</si>
  <si>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</si>
  <si>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</si>
  <si>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</si>
  <si>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</si>
  <si>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</si>
  <si>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</si>
  <si>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</si>
  <si>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</si>
  <si>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</si>
  <si>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</si>
  <si>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</si>
  <si>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</si>
  <si>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</si>
  <si>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</si>
  <si>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</si>
  <si>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</si>
  <si>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</si>
  <si>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</si>
  <si>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</si>
  <si>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</si>
  <si>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</si>
  <si>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</si>
  <si>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</si>
  <si>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</si>
  <si>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</si>
  <si>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</si>
  <si>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</si>
  <si>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</si>
  <si>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</si>
  <si>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</si>
  <si>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</si>
  <si>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</si>
  <si>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</si>
  <si>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</si>
  <si>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</si>
  <si>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</si>
  <si>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</si>
  <si>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</si>
  <si>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</si>
  <si>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</si>
  <si>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</si>
  <si>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</si>
  <si>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</si>
  <si>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</si>
  <si>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</si>
  <si>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</si>
  <si>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</si>
  <si>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</si>
  <si>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</si>
  <si>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</si>
  <si>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</si>
  <si>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</si>
  <si>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</si>
  <si>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</si>
  <si>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</si>
  <si>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</si>
  <si>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</si>
  <si>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</si>
  <si>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</si>
  <si>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</si>
  <si>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</si>
  <si>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</si>
  <si>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</si>
  <si>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</si>
  <si>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</si>
  <si>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</si>
  <si>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</si>
  <si>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</si>
  <si>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</si>
  <si>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</si>
  <si>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</si>
  <si>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</si>
  <si>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</si>
  <si>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</si>
  <si>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</si>
  <si>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</si>
  <si>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</si>
  <si>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</si>
  <si>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</si>
  <si>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</si>
  <si>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</si>
  <si>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</si>
  <si>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</si>
  <si>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</si>
  <si>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</si>
  <si>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</si>
  <si>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</si>
  <si>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</si>
  <si>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</si>
  <si>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</si>
  <si>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</si>
  <si>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</si>
  <si>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</si>
  <si>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</si>
  <si>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</si>
  <si>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</si>
  <si>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</si>
  <si>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</si>
  <si>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</si>
  <si>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</si>
  <si>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</si>
  <si>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</si>
  <si>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</si>
  <si>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</si>
  <si>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</si>
  <si>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</si>
  <si>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</si>
  <si>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</si>
  <si>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</si>
  <si>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</si>
  <si>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</si>
  <si>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</si>
  <si>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</si>
  <si>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</si>
  <si>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</si>
  <si>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</si>
  <si>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</si>
  <si>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</si>
  <si>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</si>
  <si>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</si>
  <si>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</si>
  <si>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</si>
  <si>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</si>
  <si>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</si>
  <si>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</si>
  <si>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</si>
  <si>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</si>
  <si>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</si>
  <si>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</si>
  <si>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</si>
  <si>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</si>
  <si>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</si>
  <si>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</si>
  <si>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</si>
  <si>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</si>
  <si>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</si>
  <si>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</si>
  <si>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</si>
  <si>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</si>
  <si>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</si>
  <si>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</si>
  <si>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</si>
  <si>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</si>
  <si>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</si>
  <si>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</si>
  <si>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</si>
  <si>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</si>
  <si>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</si>
  <si>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</si>
  <si>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</si>
  <si>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</si>
  <si>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</si>
  <si>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</si>
  <si>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</si>
  <si>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</si>
  <si>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</si>
  <si>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</si>
  <si>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</si>
  <si>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</si>
  <si>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</si>
  <si>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</si>
  <si>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</si>
  <si>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</si>
  <si>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</si>
  <si>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</si>
  <si>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</si>
  <si>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</si>
  <si>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</si>
  <si>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</si>
  <si>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</si>
  <si>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</si>
  <si>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</si>
  <si>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</si>
  <si>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</si>
  <si>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</si>
  <si>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</si>
  <si>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</si>
  <si>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</si>
  <si>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</si>
  <si>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</si>
  <si>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</si>
  <si>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</si>
  <si>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</si>
  <si>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</si>
  <si>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</si>
  <si>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</si>
  <si>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</si>
  <si>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</si>
  <si>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</si>
  <si>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</si>
  <si>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</si>
  <si>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</si>
  <si>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</si>
  <si>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</si>
  <si>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</si>
  <si>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</si>
  <si>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</si>
  <si>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</si>
  <si>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</si>
  <si>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</si>
  <si>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</si>
  <si>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</si>
  <si>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</si>
  <si>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</si>
  <si>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</si>
  <si>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</si>
  <si>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</si>
  <si>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</si>
  <si>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</si>
  <si>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</si>
  <si>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</si>
  <si>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</si>
  <si>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</si>
  <si>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</si>
  <si>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</si>
  <si>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</si>
  <si>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</si>
  <si>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</si>
  <si>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</si>
  <si>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</si>
  <si>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</si>
  <si>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</si>
  <si>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</si>
  <si>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</si>
  <si>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</si>
  <si>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</si>
  <si>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</si>
  <si>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</si>
  <si>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</si>
  <si>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</si>
  <si>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</si>
  <si>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</si>
  <si>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</si>
  <si>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</si>
  <si>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</si>
  <si>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</si>
  <si>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</si>
  <si>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</si>
  <si>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</si>
  <si>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</si>
  <si>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</si>
  <si>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</si>
  <si>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</si>
  <si>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</si>
  <si>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</si>
  <si>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</si>
  <si>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</si>
  <si>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</si>
  <si>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</si>
  <si>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</si>
  <si>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</si>
  <si>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</si>
  <si>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</si>
  <si>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</si>
  <si>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</si>
  <si>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</si>
  <si>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</si>
  <si>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</si>
  <si>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</si>
  <si>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</si>
  <si>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</si>
  <si>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</si>
  <si>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</si>
  <si>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</si>
  <si>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</si>
  <si>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</si>
  <si>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</si>
  <si>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</si>
  <si>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</si>
  <si>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</si>
  <si>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</si>
  <si>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</si>
  <si>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</si>
  <si>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</si>
  <si>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</si>
  <si>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</si>
  <si>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</si>
  <si>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</si>
  <si>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</si>
  <si>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</si>
  <si>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</si>
  <si>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</si>
  <si>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</si>
  <si>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</si>
  <si>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</si>
  <si>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</si>
  <si>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</si>
  <si>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</si>
  <si>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</si>
  <si>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</si>
  <si>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</si>
  <si>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</si>
  <si>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</si>
  <si>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</si>
  <si>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</si>
  <si>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</si>
  <si>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</si>
  <si>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</si>
  <si>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</si>
  <si>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</si>
  <si>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</si>
  <si>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</si>
  <si>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</si>
  <si>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</si>
  <si>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</si>
  <si>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</si>
  <si>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</si>
  <si>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</si>
  <si>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</si>
  <si>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</si>
  <si>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</si>
  <si>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</si>
  <si>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</si>
  <si>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</si>
  <si>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</si>
  <si>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</si>
  <si>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</si>
  <si>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</si>
  <si>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</si>
  <si>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</si>
  <si>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</si>
  <si>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</si>
  <si>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</si>
  <si>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</si>
  <si>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</si>
  <si>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</si>
  <si>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</si>
  <si>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</si>
  <si>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</si>
  <si>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</si>
  <si>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</si>
  <si>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</si>
  <si>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</si>
  <si>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</si>
  <si>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</si>
  <si>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</si>
  <si>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</si>
  <si>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</si>
  <si>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</si>
  <si>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</si>
  <si>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</si>
  <si>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</si>
  <si>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</si>
  <si>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</si>
  <si>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</si>
  <si>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</si>
  <si>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</si>
  <si>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</si>
  <si>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</si>
  <si>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</si>
  <si>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</si>
  <si>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</si>
  <si>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</si>
  <si>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</si>
  <si>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</si>
  <si>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</si>
  <si>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</si>
  <si>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</si>
  <si>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</si>
  <si>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</si>
  <si>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</si>
  <si>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</si>
  <si>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</si>
  <si>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</si>
  <si>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</si>
  <si>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</si>
  <si>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</si>
  <si>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</si>
  <si>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</si>
  <si>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</si>
  <si>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</si>
  <si>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</si>
  <si>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</si>
  <si>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</si>
  <si>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</si>
  <si>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</si>
  <si>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</si>
  <si>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</si>
  <si>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</si>
  <si>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</si>
  <si>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</si>
  <si>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</si>
  <si>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</si>
  <si>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</si>
  <si>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</si>
  <si>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</si>
  <si>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</si>
  <si>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</si>
  <si>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</si>
  <si>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</si>
  <si>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</si>
  <si>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</si>
  <si>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</si>
  <si>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</si>
  <si>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</si>
  <si>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</si>
  <si>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</si>
  <si>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</si>
  <si>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</si>
  <si>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</si>
  <si>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</si>
  <si>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</si>
  <si>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</si>
  <si>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</si>
  <si>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</si>
  <si>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</si>
  <si>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</si>
  <si>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</si>
  <si>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</si>
  <si>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</si>
  <si>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</si>
  <si>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</si>
  <si>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</si>
  <si>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</si>
  <si>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</si>
  <si>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</si>
  <si>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</si>
  <si>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</si>
  <si>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</si>
  <si>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</si>
  <si>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</si>
  <si>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</si>
  <si>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</si>
  <si>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</si>
  <si>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</si>
  <si>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</si>
  <si>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</si>
  <si>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</si>
  <si>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</si>
  <si>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</si>
  <si>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</si>
  <si>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</si>
  <si>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</si>
  <si>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</si>
  <si>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</si>
  <si>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</si>
  <si>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</si>
  <si>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</si>
  <si>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</si>
  <si>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</si>
  <si>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</si>
  <si>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</si>
  <si>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</si>
  <si>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</si>
  <si>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</si>
  <si>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</si>
  <si>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</si>
  <si>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</si>
  <si>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</si>
  <si>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</si>
  <si>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</si>
  <si>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</si>
  <si>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</si>
  <si>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</si>
  <si>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</si>
  <si>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</si>
  <si>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</si>
  <si>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</si>
  <si>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</si>
  <si>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</si>
  <si>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</si>
  <si>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</si>
  <si>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</si>
  <si>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</si>
  <si>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</si>
  <si>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</si>
  <si>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</si>
  <si>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</si>
  <si>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</si>
  <si>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</si>
  <si>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</si>
  <si>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</si>
  <si>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</si>
  <si>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</si>
  <si>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</si>
  <si>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</si>
  <si>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</si>
  <si>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</si>
  <si>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</si>
  <si>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</si>
  <si>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</si>
  <si>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</si>
  <si>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</si>
  <si>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</si>
  <si>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</si>
  <si>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</si>
  <si>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</si>
  <si>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</si>
  <si>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</si>
  <si>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</si>
  <si>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</si>
  <si>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</si>
  <si>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</si>
  <si>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</si>
  <si>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</si>
  <si>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</si>
  <si>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</si>
  <si>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</si>
  <si>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</si>
  <si>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</si>
  <si>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</si>
  <si>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</si>
  <si>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</si>
  <si>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</si>
  <si>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</si>
  <si>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</si>
  <si>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</si>
  <si>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</si>
  <si>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</si>
  <si>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</si>
  <si>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</si>
  <si>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</si>
  <si>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</si>
  <si>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</si>
  <si>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</si>
  <si>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</si>
  <si>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</si>
  <si>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</si>
  <si>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</si>
  <si>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</si>
  <si>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</si>
  <si>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</si>
  <si>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</si>
  <si>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</si>
  <si>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</si>
  <si>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</si>
  <si>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</si>
  <si>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</si>
  <si>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</si>
  <si>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</si>
  <si>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</si>
  <si>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</si>
  <si>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</si>
  <si>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</si>
  <si>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</si>
  <si>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</si>
  <si>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</si>
  <si>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</si>
  <si>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</si>
  <si>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</si>
  <si>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</si>
  <si>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</si>
  <si>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</si>
  <si>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</si>
  <si>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</si>
  <si>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</si>
  <si>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</si>
  <si>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</si>
  <si>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</si>
  <si>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</si>
  <si>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</si>
  <si>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</si>
  <si>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</si>
  <si>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</si>
  <si>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</si>
  <si>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</si>
  <si>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</si>
  <si>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</si>
  <si>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</si>
  <si>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</si>
  <si>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</si>
  <si>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</si>
  <si>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</si>
  <si>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</si>
  <si>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</si>
  <si>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</si>
  <si>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</si>
  <si>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</si>
  <si>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</si>
  <si>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</si>
  <si>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</si>
  <si>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</si>
  <si>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</si>
  <si>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</si>
  <si>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</si>
  <si>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</si>
  <si>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</si>
  <si>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</si>
  <si>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</si>
  <si>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</si>
  <si>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</si>
  <si>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</si>
  <si>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</si>
  <si>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</si>
  <si>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</si>
  <si>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</si>
  <si>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</si>
  <si>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</si>
  <si>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</si>
  <si>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</si>
  <si>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</si>
  <si>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</si>
  <si>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</si>
  <si>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</si>
  <si>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</si>
  <si>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</si>
  <si>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</si>
  <si>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</si>
  <si>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</si>
  <si>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</si>
  <si>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</si>
  <si>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</si>
  <si>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</si>
  <si>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</si>
  <si>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</si>
  <si>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</si>
  <si>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</si>
  <si>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</si>
  <si>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</si>
  <si>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</si>
  <si>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</si>
  <si>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</si>
  <si>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</si>
  <si>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</si>
  <si>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</si>
  <si>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</si>
  <si>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</si>
  <si>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</si>
  <si>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</si>
  <si>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</si>
  <si>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</si>
  <si>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</si>
  <si>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</si>
  <si>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</si>
  <si>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</si>
  <si>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</si>
  <si>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</si>
  <si>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</si>
  <si>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</si>
  <si>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</si>
  <si>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</si>
  <si>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</si>
  <si>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</si>
  <si>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</si>
  <si>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</si>
  <si>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</si>
  <si>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</si>
  <si>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</si>
  <si>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</si>
  <si>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</si>
  <si>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</si>
  <si>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</si>
  <si>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</si>
  <si>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</si>
  <si>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</si>
  <si>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</si>
  <si>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</si>
  <si>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</si>
  <si>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</si>
  <si>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</si>
  <si>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</si>
  <si>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</si>
  <si>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</si>
  <si>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</si>
  <si>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</si>
  <si>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</si>
  <si>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</si>
  <si>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</si>
  <si>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</si>
  <si>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</si>
  <si>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</si>
  <si>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</si>
  <si>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</si>
  <si>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</si>
  <si>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</si>
  <si>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</si>
  <si>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</si>
  <si>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</si>
  <si>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</si>
  <si>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</si>
  <si>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</si>
  <si>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</si>
  <si>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</si>
  <si>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</si>
  <si>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</si>
  <si>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</si>
  <si>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</si>
  <si>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</si>
  <si>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</si>
  <si>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</si>
  <si>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</si>
  <si>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</si>
  <si>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</si>
  <si>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</si>
  <si>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</si>
  <si>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</si>
  <si>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</si>
  <si>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</si>
  <si>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</si>
  <si>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</si>
  <si>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</si>
  <si>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</si>
  <si>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</si>
  <si>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</si>
  <si>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</si>
  <si>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</si>
  <si>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</si>
  <si>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</si>
  <si>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</si>
  <si>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</si>
  <si>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</si>
  <si>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</si>
  <si>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</si>
  <si>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</si>
  <si>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</si>
  <si>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</si>
  <si>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</si>
  <si>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</si>
  <si>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</si>
  <si>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</si>
  <si>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</si>
  <si>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</si>
  <si>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</si>
  <si>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</si>
  <si>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</si>
  <si>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</si>
  <si>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</si>
  <si>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</si>
  <si>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</si>
  <si>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</si>
  <si>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</si>
  <si>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</si>
  <si>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</si>
  <si>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</si>
  <si>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</si>
  <si>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</si>
  <si>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</si>
  <si>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</si>
  <si>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</si>
  <si>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</si>
  <si>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</si>
  <si>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</si>
  <si>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</si>
  <si>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</si>
  <si>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</si>
  <si>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</si>
  <si>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</si>
  <si>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</si>
  <si>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</si>
  <si>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</si>
  <si>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</si>
  <si>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</si>
  <si>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</si>
  <si>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</si>
  <si>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</si>
  <si>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</si>
  <si>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</si>
  <si>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</si>
  <si>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</si>
  <si>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</si>
  <si>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</si>
  <si>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</si>
  <si>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</si>
  <si>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</si>
  <si>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</si>
  <si>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</si>
  <si>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</si>
  <si>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</si>
  <si>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</si>
  <si>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</si>
  <si>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</si>
  <si>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</si>
  <si>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</si>
  <si>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</si>
  <si>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</si>
  <si>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</si>
  <si>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</si>
  <si>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</si>
  <si>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</si>
  <si>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</si>
  <si>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</si>
  <si>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</si>
  <si>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</si>
  <si>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</si>
  <si>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</si>
  <si>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</si>
  <si>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</si>
  <si>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</si>
  <si>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</si>
  <si>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</si>
  <si>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</si>
  <si>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</si>
  <si>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</si>
  <si>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</si>
  <si>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</si>
  <si>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</si>
  <si>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</si>
  <si>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</si>
  <si>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</si>
  <si>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</si>
  <si>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</si>
  <si>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</si>
  <si>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</si>
  <si>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</si>
  <si>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</si>
  <si>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</si>
  <si>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</si>
  <si>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</si>
  <si>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</si>
  <si>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</si>
  <si>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</si>
  <si>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</si>
  <si>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</si>
  <si>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</si>
  <si>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</si>
  <si>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</si>
  <si>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</si>
  <si>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</si>
  <si>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</si>
  <si>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</si>
  <si>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</si>
  <si>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</si>
  <si>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</si>
  <si>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</si>
  <si>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</si>
  <si>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</si>
  <si>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</si>
  <si>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</si>
  <si>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</si>
  <si>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</si>
  <si>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</si>
  <si>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</si>
  <si>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</si>
  <si>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</si>
  <si>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</si>
  <si>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</si>
  <si>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</si>
  <si>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</si>
  <si>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</si>
  <si>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</si>
  <si>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</si>
  <si>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</si>
  <si>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</si>
  <si>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</si>
  <si>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</si>
  <si>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</si>
  <si>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</si>
  <si>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</si>
  <si>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</si>
  <si>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</si>
  <si>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</si>
  <si>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</si>
  <si>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</si>
  <si>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</si>
  <si>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</si>
  <si>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</si>
  <si>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</si>
  <si>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</si>
  <si>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</si>
  <si>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</si>
  <si>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</si>
  <si>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</si>
  <si>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</si>
  <si>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</si>
  <si>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</si>
  <si>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</si>
  <si>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</si>
  <si>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</si>
  <si>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</si>
  <si>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</si>
  <si>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</si>
  <si>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</si>
  <si>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</si>
  <si>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</si>
  <si>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</si>
  <si>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</si>
  <si>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</si>
  <si>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</si>
  <si>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</si>
  <si>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</si>
  <si>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</si>
  <si>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</si>
  <si>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</si>
  <si>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</si>
  <si>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</si>
  <si>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</si>
  <si>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</si>
  <si>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</si>
  <si>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</si>
  <si>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</si>
  <si>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</si>
  <si>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</si>
  <si>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</si>
  <si>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</si>
  <si>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</si>
  <si>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</si>
  <si>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</si>
  <si>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</si>
  <si>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</si>
  <si>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</si>
  <si>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</si>
  <si>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</si>
  <si>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</si>
  <si>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</si>
  <si>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</si>
  <si>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</si>
  <si>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</si>
  <si>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</si>
  <si>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</si>
  <si>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</si>
  <si>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</si>
  <si>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</si>
  <si>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</si>
  <si>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</si>
  <si>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</si>
  <si>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</si>
  <si>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</si>
  <si>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</si>
  <si>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</si>
  <si>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</si>
  <si>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</si>
  <si>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</si>
  <si>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</si>
  <si>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</si>
  <si>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</si>
  <si>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</si>
  <si>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</si>
  <si>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</si>
  <si>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</si>
  <si>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</si>
  <si>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</si>
  <si>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</si>
  <si>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</si>
  <si>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</si>
  <si>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</si>
  <si>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</si>
  <si>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</si>
  <si>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</si>
  <si>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</si>
  <si>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</si>
  <si>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</si>
  <si>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</si>
  <si>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</si>
  <si>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</si>
  <si>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</si>
  <si>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</si>
  <si>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</si>
  <si>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</si>
  <si>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</si>
  <si>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</si>
  <si>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</si>
  <si>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</si>
  <si>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</si>
  <si>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</si>
  <si>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</si>
  <si>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</si>
  <si>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</si>
  <si>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</si>
  <si>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</si>
  <si>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</si>
  <si>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</si>
  <si>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</si>
  <si>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</si>
  <si>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</si>
  <si>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</si>
  <si>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</si>
  <si>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</si>
  <si>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</si>
  <si>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</si>
  <si>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</si>
  <si>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</si>
  <si>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</si>
  <si>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</si>
  <si>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</si>
  <si>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</si>
  <si>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</si>
  <si>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</si>
  <si>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</si>
  <si>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</si>
  <si>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</si>
  <si>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</si>
  <si>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</si>
  <si>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</si>
  <si>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</si>
  <si>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</si>
  <si>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</si>
  <si>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</si>
  <si>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</si>
  <si>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</si>
  <si>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</si>
  <si>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</si>
  <si>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</si>
  <si>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</si>
  <si>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</si>
  <si>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</si>
  <si>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</si>
  <si>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</si>
  <si>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</si>
  <si>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</si>
  <si>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</si>
  <si>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</si>
  <si>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</si>
  <si>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</si>
  <si>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</si>
  <si>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</si>
  <si>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</si>
  <si>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</si>
  <si>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</si>
  <si>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</si>
  <si>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</si>
  <si>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</si>
  <si>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</si>
  <si>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</si>
  <si>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</si>
  <si>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</si>
  <si>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</si>
  <si>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</si>
  <si>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</si>
  <si>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</si>
  <si>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</si>
  <si>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</si>
  <si>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</si>
  <si>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</si>
  <si>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</si>
  <si>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</si>
  <si>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</si>
  <si>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</si>
  <si>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</si>
  <si>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</si>
  <si>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</si>
  <si>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</si>
  <si>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</si>
  <si>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</si>
  <si>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</si>
  <si>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</si>
  <si>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</si>
  <si>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</si>
  <si>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</si>
  <si>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</si>
  <si>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</si>
  <si>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</si>
  <si>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</si>
  <si>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</si>
  <si>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</si>
  <si>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</si>
  <si>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</si>
  <si>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</si>
  <si>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</si>
  <si>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</si>
  <si>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</si>
  <si>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</si>
  <si>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</si>
  <si>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</si>
  <si>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</si>
  <si>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</si>
  <si>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</si>
  <si>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</si>
  <si>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</si>
  <si>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</si>
  <si>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</si>
  <si>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</si>
  <si>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</si>
  <si>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</si>
  <si>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</si>
  <si>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</si>
  <si>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</si>
  <si>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</si>
  <si>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</si>
  <si>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</si>
  <si>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</si>
  <si>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</si>
  <si>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</si>
  <si>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</si>
  <si>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</si>
  <si>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</si>
  <si>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</si>
  <si>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</si>
  <si>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</si>
  <si>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</si>
  <si>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</si>
  <si>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</si>
  <si>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</si>
  <si>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</si>
  <si>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</si>
  <si>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</si>
  <si>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</si>
  <si>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</si>
  <si>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</si>
  <si>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</si>
  <si>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</si>
  <si>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</si>
  <si>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</si>
  <si>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</si>
  <si>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</si>
  <si>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</si>
  <si>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</si>
  <si>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</si>
  <si>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</si>
  <si>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</si>
  <si>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</si>
  <si>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</si>
  <si>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</si>
  <si>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</si>
  <si>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</si>
  <si>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</si>
  <si>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</si>
  <si>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</si>
  <si>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</si>
  <si>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</si>
  <si>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</si>
  <si>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</si>
  <si>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</si>
  <si>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</si>
  <si>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</si>
  <si>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</si>
  <si>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</si>
  <si>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</si>
  <si>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</si>
  <si>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</si>
  <si>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</si>
  <si>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</si>
  <si>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</si>
  <si>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</si>
  <si>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</si>
  <si>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</si>
  <si>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</si>
  <si>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</si>
  <si>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</si>
  <si>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</si>
  <si>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</si>
  <si>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</si>
  <si>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</si>
  <si>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</si>
  <si>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</si>
  <si>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</si>
  <si>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</si>
  <si>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</si>
  <si>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</si>
  <si>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</si>
  <si>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</si>
  <si>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</si>
  <si>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</si>
  <si>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</si>
  <si>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</si>
  <si>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</si>
  <si>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</si>
  <si>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</si>
  <si>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</si>
  <si>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</si>
  <si>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</si>
  <si>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</si>
  <si>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</si>
  <si>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</si>
  <si>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</si>
  <si>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</si>
  <si>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</si>
  <si>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</si>
  <si>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</si>
  <si>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</si>
  <si>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</si>
  <si>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</si>
  <si>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</si>
  <si>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</si>
  <si>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</si>
  <si>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</si>
  <si>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</si>
  <si>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</si>
  <si>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</si>
  <si>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</si>
  <si>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</si>
  <si>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</si>
  <si>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</si>
  <si>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</si>
  <si>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</si>
  <si>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</si>
  <si>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</si>
  <si>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</si>
  <si>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</si>
  <si>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</si>
  <si>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</si>
  <si>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</si>
  <si>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</si>
  <si>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</si>
  <si>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</si>
  <si>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</si>
  <si>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</si>
  <si>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</si>
  <si>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</si>
  <si>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</si>
  <si>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</si>
  <si>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</si>
  <si>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</si>
  <si>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</si>
  <si>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</si>
  <si>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</si>
  <si>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</si>
  <si>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</si>
  <si>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</si>
  <si>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</si>
  <si>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</si>
  <si>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</si>
  <si>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</si>
  <si>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</si>
  <si>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</si>
  <si>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</si>
  <si>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</si>
  <si>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</si>
  <si>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</si>
  <si>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</si>
  <si>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</si>
  <si>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</si>
  <si>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</si>
  <si>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</si>
  <si>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</si>
  <si>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</si>
  <si>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</si>
  <si>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</si>
  <si>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</si>
  <si>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</si>
  <si>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</si>
  <si>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</si>
  <si>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</si>
  <si>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</si>
  <si>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</si>
  <si>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</si>
  <si>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</si>
  <si>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</si>
  <si>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</si>
  <si>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</si>
  <si>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</si>
  <si>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</si>
  <si>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</si>
  <si>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</si>
  <si>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</si>
  <si>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</si>
  <si>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</si>
  <si>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</si>
  <si>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</si>
  <si>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</si>
  <si>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</si>
  <si>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</si>
  <si>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</si>
  <si>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</si>
  <si>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</si>
  <si>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</si>
  <si>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</si>
  <si>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</si>
  <si>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</si>
  <si>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</si>
  <si>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</si>
  <si>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</si>
  <si>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</si>
  <si>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</si>
  <si>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</si>
  <si>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</si>
  <si>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</si>
  <si>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</si>
  <si>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</si>
  <si>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</si>
  <si>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</si>
  <si>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</si>
  <si>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</si>
  <si>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</si>
  <si>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</si>
  <si>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</si>
  <si>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</si>
  <si>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</si>
  <si>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</si>
  <si>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</si>
  <si>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</si>
  <si>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</si>
  <si>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</si>
  <si>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</si>
  <si>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</si>
  <si>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</si>
  <si>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</si>
  <si>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</si>
  <si>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</si>
  <si>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</si>
  <si>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</si>
  <si>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</si>
  <si>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</si>
  <si>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</si>
  <si>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</si>
  <si>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</si>
  <si>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</si>
  <si>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</si>
  <si>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</si>
  <si>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</si>
  <si>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</si>
  <si>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</si>
  <si>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</si>
  <si>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</si>
  <si>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</si>
  <si>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</si>
  <si>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</si>
  <si>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</si>
  <si>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</si>
  <si>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</si>
  <si>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</si>
  <si>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</si>
  <si>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</si>
  <si>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</si>
  <si>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</si>
  <si>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</si>
  <si>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</si>
  <si>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</si>
  <si>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</si>
  <si>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</si>
  <si>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</si>
  <si>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</si>
  <si>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</si>
  <si>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</si>
  <si>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</si>
  <si>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</si>
  <si>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</si>
  <si>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</si>
  <si>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</si>
  <si>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</si>
  <si>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</si>
  <si>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</si>
  <si>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</si>
  <si>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</si>
  <si>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</si>
  <si>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</si>
  <si>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</si>
  <si>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</si>
  <si>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</si>
  <si>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</si>
  <si>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</si>
  <si>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</si>
  <si>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</si>
  <si>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</si>
  <si>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</si>
  <si>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</si>
  <si>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</si>
  <si>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</si>
  <si>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</si>
  <si>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</si>
  <si>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</si>
  <si>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</si>
  <si>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</si>
  <si>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</si>
  <si>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</si>
  <si>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</si>
  <si>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</si>
  <si>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</si>
  <si>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</si>
  <si>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</si>
  <si>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</si>
  <si>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</si>
  <si>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</si>
  <si>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</si>
  <si>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</si>
  <si>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</si>
  <si>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</si>
  <si>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</si>
  <si>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</si>
  <si>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</si>
  <si>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</si>
  <si>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</si>
  <si>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</si>
  <si>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</si>
  <si>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</si>
  <si>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</si>
  <si>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</si>
  <si>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</si>
  <si>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</si>
  <si>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</si>
  <si>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</si>
  <si>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</si>
  <si>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</si>
  <si>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</si>
  <si>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</si>
  <si>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</si>
  <si>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</si>
  <si>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</si>
  <si>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</si>
  <si>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</si>
  <si>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</si>
  <si>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</si>
  <si>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</si>
  <si>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</si>
  <si>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</si>
  <si>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</si>
  <si>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</si>
  <si>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</si>
  <si>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</si>
  <si>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</si>
  <si>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</si>
  <si>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</si>
  <si>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</si>
  <si>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</si>
  <si>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</si>
  <si>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</si>
  <si>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</si>
  <si>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</si>
  <si>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</si>
  <si>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</si>
  <si>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</si>
  <si>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</si>
  <si>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</si>
  <si>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</si>
  <si>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</si>
  <si>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</si>
  <si>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</si>
  <si>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</si>
  <si>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</si>
  <si>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</si>
  <si>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</si>
  <si>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</si>
  <si>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</si>
  <si>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</si>
  <si>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</si>
  <si>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</si>
  <si>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</si>
  <si>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</si>
  <si>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</si>
  <si>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</si>
  <si>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</si>
  <si>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</si>
  <si>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</si>
  <si>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</si>
  <si>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</si>
  <si>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</si>
  <si>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</si>
  <si>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</si>
  <si>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</si>
  <si>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</si>
  <si>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</si>
  <si>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</si>
  <si>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</si>
  <si>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</si>
  <si>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</si>
  <si>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</si>
  <si>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</si>
  <si>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</si>
  <si>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</si>
  <si>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</si>
  <si>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</si>
  <si>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</si>
  <si>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</si>
  <si>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</si>
  <si>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</si>
  <si>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</si>
  <si>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</si>
  <si>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</si>
  <si>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</si>
  <si>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</si>
  <si>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</si>
  <si>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</si>
  <si>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</si>
  <si>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</si>
  <si>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</si>
  <si>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</si>
  <si>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</si>
  <si>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</si>
  <si>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</si>
  <si>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</si>
  <si>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</si>
  <si>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</si>
  <si>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</si>
  <si>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</si>
  <si>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</si>
  <si>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</si>
  <si>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</si>
  <si>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</si>
  <si>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</si>
  <si>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</si>
  <si>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</si>
  <si>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</si>
  <si>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</si>
  <si>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</si>
  <si>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</si>
  <si>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</si>
  <si>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</si>
  <si>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</si>
  <si>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</si>
  <si>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</si>
  <si>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</si>
  <si>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</si>
  <si>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</si>
  <si>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</si>
  <si>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</si>
  <si>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</si>
  <si>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</si>
  <si>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</si>
  <si>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</si>
  <si>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</si>
  <si>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</si>
  <si>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</si>
  <si>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</si>
  <si>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</si>
  <si>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</si>
  <si>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</si>
  <si>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</si>
  <si>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</si>
  <si>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</si>
  <si>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</si>
  <si>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</si>
  <si>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</si>
  <si>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</si>
  <si>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</si>
  <si>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</si>
  <si>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</si>
  <si>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</si>
  <si>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</si>
  <si>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</si>
  <si>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</si>
  <si>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</si>
  <si>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</si>
  <si>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</si>
  <si>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</si>
  <si>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</si>
  <si>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</si>
  <si>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</si>
  <si>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</si>
  <si>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</si>
  <si>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</si>
  <si>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</si>
  <si>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</si>
  <si>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</si>
  <si>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</si>
  <si>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</si>
  <si>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</si>
  <si>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</si>
  <si>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</si>
  <si>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</si>
  <si>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</si>
  <si>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</si>
  <si>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</si>
  <si>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</si>
  <si>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</si>
  <si>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</si>
  <si>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</si>
  <si>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</si>
  <si>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</si>
  <si>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</si>
  <si>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</si>
  <si>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</si>
  <si>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</si>
  <si>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</si>
  <si>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</si>
  <si>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</si>
  <si>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</si>
  <si>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</si>
  <si>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</si>
  <si>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</si>
  <si>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</si>
  <si>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</si>
  <si>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</si>
  <si>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</si>
  <si>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</si>
  <si>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</si>
  <si>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</si>
  <si>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</si>
  <si>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</si>
  <si>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</si>
  <si>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</si>
  <si>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</si>
  <si>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</si>
  <si>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</si>
  <si>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</si>
  <si>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</si>
  <si>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</si>
  <si>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</si>
  <si>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</si>
  <si>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</si>
  <si>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</si>
  <si>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</si>
  <si>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</si>
  <si>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</si>
  <si>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</si>
  <si>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</si>
  <si>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</si>
  <si>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</si>
  <si>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</si>
  <si>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</si>
  <si>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</si>
  <si>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</si>
  <si>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</si>
  <si>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</si>
  <si>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</si>
  <si>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</si>
  <si>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</si>
  <si>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</si>
  <si>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</si>
  <si>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</si>
  <si>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</si>
  <si>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</si>
  <si>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</si>
  <si>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</si>
  <si>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</si>
  <si>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</si>
  <si>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</si>
  <si>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</si>
  <si>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</si>
  <si>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</si>
  <si>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</si>
  <si>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</si>
  <si>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</si>
  <si>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</si>
  <si>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</si>
  <si>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</si>
  <si>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</si>
  <si>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</si>
  <si>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</si>
  <si>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</si>
  <si>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</si>
  <si>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</si>
  <si>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</si>
  <si>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</si>
  <si>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</si>
  <si>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</si>
  <si>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</si>
  <si>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</si>
  <si>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</si>
  <si>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</si>
  <si>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</si>
  <si>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</si>
  <si>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</si>
  <si>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</si>
  <si>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</si>
  <si>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</si>
  <si>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</si>
  <si>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</si>
  <si>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</si>
  <si>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</si>
  <si>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</si>
  <si>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</si>
  <si>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</si>
  <si>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</si>
  <si>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</si>
  <si>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</si>
  <si>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</si>
  <si>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</si>
  <si>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</si>
  <si>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</si>
  <si>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</si>
  <si>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</si>
  <si>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</si>
  <si>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</si>
  <si>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</si>
  <si>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</si>
  <si>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</si>
  <si>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</si>
  <si>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</si>
  <si>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</si>
  <si>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</si>
  <si>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</si>
  <si>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</si>
  <si>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</si>
  <si>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</si>
  <si>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</si>
  <si>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</si>
  <si>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</si>
  <si>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</si>
  <si>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</si>
  <si>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</si>
  <si>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</si>
  <si>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</si>
  <si>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</si>
  <si>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</si>
  <si>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</si>
  <si>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</si>
  <si>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</si>
  <si>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</si>
  <si>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</si>
  <si>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</si>
  <si>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</si>
  <si>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</si>
  <si>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</si>
  <si>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</si>
  <si>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</si>
  <si>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</si>
  <si>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</si>
  <si>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</si>
  <si>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</si>
  <si>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</si>
  <si>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</si>
  <si>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</si>
  <si>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</si>
  <si>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</si>
  <si>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</si>
  <si>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</si>
  <si>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</si>
  <si>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</si>
  <si>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</si>
  <si>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</si>
  <si>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</si>
  <si>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</si>
  <si>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</si>
  <si>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</si>
  <si>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</si>
  <si>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</si>
  <si>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</si>
  <si>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</si>
  <si>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</si>
  <si>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</si>
  <si>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</si>
  <si>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</si>
  <si>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</si>
  <si>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</si>
  <si>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</si>
  <si>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</si>
  <si>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</si>
  <si>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</si>
  <si>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</si>
  <si>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</si>
  <si>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</si>
  <si>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</si>
  <si>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</si>
  <si>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</si>
  <si>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</si>
  <si>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</si>
  <si>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</si>
  <si>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</si>
  <si>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</si>
  <si>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</si>
  <si>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</si>
  <si>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</si>
  <si>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</si>
  <si>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</si>
  <si>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</si>
  <si>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</si>
  <si>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</si>
  <si>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</si>
  <si>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</si>
  <si>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</si>
  <si>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</si>
  <si>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</si>
  <si>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</si>
  <si>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</si>
  <si>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</si>
  <si>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</si>
  <si>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</si>
  <si>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</si>
  <si>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</si>
  <si>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</si>
  <si>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</si>
  <si>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</si>
  <si>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</si>
  <si>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</si>
  <si>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</si>
  <si>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</si>
  <si>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</si>
  <si>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</si>
  <si>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</si>
  <si>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</si>
  <si>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</si>
  <si>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</si>
  <si>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</si>
  <si>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</si>
  <si>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</si>
  <si>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</si>
  <si>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</si>
  <si>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</si>
  <si>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</si>
  <si>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</si>
  <si>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</si>
  <si>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</si>
  <si>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</si>
  <si>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</si>
  <si>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</si>
  <si>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</si>
  <si>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</si>
  <si>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</si>
  <si>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</si>
  <si>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</si>
  <si>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</si>
  <si>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</si>
  <si>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</si>
  <si>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</si>
  <si>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</si>
  <si>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</si>
  <si>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</si>
  <si>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</si>
  <si>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</si>
  <si>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</si>
  <si>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</si>
  <si>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</si>
  <si>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</si>
  <si>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</si>
  <si>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</si>
  <si>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</si>
  <si>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</si>
  <si>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</si>
  <si>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</si>
  <si>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</si>
  <si>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</si>
  <si>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</si>
  <si>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</si>
  <si>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</si>
  <si>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</si>
  <si>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</si>
  <si>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</si>
  <si>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</si>
  <si>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</si>
  <si>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</si>
  <si>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</si>
  <si>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</si>
  <si>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</si>
  <si>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</si>
  <si>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</si>
  <si>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</si>
  <si>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</si>
  <si>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</si>
  <si>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</si>
  <si>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</si>
  <si>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</si>
  <si>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</si>
  <si>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</si>
  <si>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</si>
  <si>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</si>
  <si>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</si>
  <si>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</si>
  <si>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</si>
  <si>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</si>
  <si>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</si>
  <si>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</si>
  <si>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</si>
  <si>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</si>
  <si>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</si>
  <si>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</si>
  <si>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</si>
  <si>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</si>
  <si>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</si>
  <si>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</si>
  <si>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</si>
  <si>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</si>
  <si>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</si>
  <si>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</si>
  <si>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</si>
  <si>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</si>
  <si>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</si>
  <si>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</si>
  <si>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</si>
  <si>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</si>
  <si>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</si>
  <si>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</si>
  <si>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</si>
  <si>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</si>
  <si>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</si>
  <si>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</si>
  <si>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</si>
  <si>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</si>
  <si>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</si>
  <si>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</si>
  <si>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</si>
  <si>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</si>
  <si>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</si>
  <si>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</si>
  <si>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</si>
  <si>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</si>
  <si>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</si>
  <si>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</si>
  <si>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</si>
  <si>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</si>
  <si>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</si>
  <si>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</si>
  <si>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</si>
  <si>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</si>
  <si>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</si>
  <si>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</si>
  <si>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</si>
  <si>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</si>
  <si>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</si>
  <si>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</si>
  <si>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</si>
  <si>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</si>
  <si>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</si>
  <si>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</si>
  <si>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</si>
  <si>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</si>
  <si>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</si>
  <si>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</si>
  <si>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</si>
  <si>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</si>
  <si>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</si>
  <si>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</si>
  <si>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</si>
  <si>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</si>
  <si>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</si>
  <si>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</si>
  <si>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</si>
  <si>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</si>
  <si>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</si>
  <si>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</si>
  <si>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</si>
  <si>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</si>
  <si>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</si>
  <si>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</si>
  <si>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</si>
  <si>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</si>
  <si>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</si>
  <si>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</si>
  <si>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</si>
  <si>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</si>
  <si>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</si>
  <si>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</si>
  <si>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</si>
  <si>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</si>
  <si>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</si>
  <si>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</si>
  <si>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</si>
  <si>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</si>
  <si>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</si>
  <si>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</si>
  <si>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</si>
  <si>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</si>
  <si>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</si>
  <si>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</si>
  <si>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</si>
  <si>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</si>
  <si>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</si>
  <si>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</si>
  <si>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</si>
  <si>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</si>
  <si>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</si>
  <si>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</si>
  <si>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</si>
  <si>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</si>
  <si>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</si>
  <si>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</si>
  <si>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</si>
  <si>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</si>
  <si>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</si>
  <si>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</si>
  <si>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</si>
  <si>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</si>
  <si>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</si>
  <si>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</si>
  <si>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</si>
  <si>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</si>
  <si>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</si>
  <si>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</si>
  <si>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</si>
  <si>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</si>
  <si>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</si>
  <si>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</si>
  <si>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</si>
  <si>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</si>
  <si>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</si>
  <si>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</si>
  <si>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</si>
  <si>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</si>
  <si>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</si>
  <si>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</si>
  <si>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</si>
  <si>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</si>
  <si>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</si>
  <si>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</si>
  <si>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</si>
  <si>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</si>
  <si>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</si>
  <si>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</si>
  <si>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</si>
  <si>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</si>
  <si>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</si>
  <si>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</si>
  <si>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</si>
  <si>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</si>
  <si>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</si>
  <si>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</si>
  <si>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</si>
  <si>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</si>
  <si>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</si>
  <si>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</si>
  <si>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</si>
  <si>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</si>
  <si>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</si>
  <si>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</si>
  <si>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</si>
  <si>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</si>
  <si>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</si>
  <si>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</si>
  <si>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</si>
  <si>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</si>
  <si>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</si>
  <si>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</si>
  <si>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</si>
  <si>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</si>
  <si>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</si>
  <si>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</si>
  <si>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</si>
  <si>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</si>
  <si>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</si>
  <si>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</si>
  <si>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</si>
  <si>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</si>
  <si>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</si>
  <si>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</si>
  <si>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</si>
  <si>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</si>
  <si>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</si>
  <si>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</si>
  <si>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</si>
  <si>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</si>
  <si>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</si>
  <si>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</si>
  <si>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</si>
  <si>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</si>
  <si>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</si>
  <si>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</si>
  <si>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</si>
  <si>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</si>
  <si>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</si>
  <si>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</si>
  <si>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</si>
  <si>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</si>
  <si>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</si>
  <si>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</si>
  <si>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</si>
  <si>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</si>
  <si>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</si>
  <si>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</si>
  <si>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</si>
  <si>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</si>
  <si>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</si>
  <si>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</si>
  <si>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</si>
  <si>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</si>
  <si>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</si>
  <si>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</si>
  <si>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</si>
  <si>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</si>
  <si>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</si>
  <si>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</si>
  <si>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</si>
  <si>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</si>
  <si>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</si>
  <si>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</si>
  <si>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</si>
  <si>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</si>
  <si>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</si>
  <si>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</si>
  <si>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</si>
  <si>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</si>
  <si>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</si>
  <si>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</si>
  <si>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</si>
  <si>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</si>
  <si>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</si>
  <si>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</si>
  <si>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</si>
  <si>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</si>
  <si>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</si>
  <si>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</si>
  <si>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</si>
  <si>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</si>
  <si>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</si>
  <si>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</si>
  <si>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</si>
  <si>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</si>
  <si>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</si>
  <si>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</si>
  <si>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</si>
  <si>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</si>
  <si>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</si>
  <si>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</si>
  <si>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</si>
  <si>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</si>
  <si>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</si>
  <si>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</si>
  <si>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</si>
  <si>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</si>
  <si>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</si>
  <si>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</si>
  <si>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</si>
  <si>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</si>
  <si>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</si>
  <si>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</si>
  <si>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</si>
  <si>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</si>
  <si>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</si>
  <si>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</si>
  <si>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</si>
  <si>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</si>
  <si>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</si>
  <si>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</si>
  <si>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</si>
  <si>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</si>
  <si>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</si>
  <si>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</si>
  <si>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</si>
  <si>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</si>
  <si>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</si>
  <si>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</si>
  <si>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</si>
  <si>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</si>
  <si>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</si>
  <si>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</si>
  <si>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</si>
  <si>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</si>
  <si>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</si>
  <si>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</si>
  <si>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</si>
  <si>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</si>
  <si>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</si>
  <si>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</si>
  <si>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</si>
  <si>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</si>
  <si>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</si>
  <si>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</si>
  <si>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</si>
  <si>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</si>
  <si>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</si>
  <si>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</si>
  <si>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</si>
  <si>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</si>
  <si>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</si>
  <si>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</si>
  <si>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</si>
  <si>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</si>
  <si>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</si>
  <si>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</si>
  <si>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</si>
  <si>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</si>
  <si>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</si>
  <si>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</si>
  <si>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</si>
  <si>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</si>
  <si>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</si>
  <si>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</si>
  <si>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</si>
  <si>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</si>
  <si>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</si>
  <si>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</si>
  <si>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</si>
  <si>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</si>
  <si>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</si>
  <si>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</si>
  <si>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</si>
  <si>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</si>
  <si>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</si>
  <si>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</si>
  <si>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</si>
  <si>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</si>
  <si>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</si>
  <si>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</si>
  <si>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</si>
  <si>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</si>
  <si>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</si>
  <si>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</si>
  <si>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</si>
  <si>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</si>
  <si>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</si>
  <si>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</si>
  <si>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</si>
  <si>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</si>
  <si>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</si>
  <si>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</si>
  <si>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</si>
  <si>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</si>
  <si>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</si>
  <si>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</si>
  <si>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</si>
  <si>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</si>
  <si>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</si>
  <si>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</si>
  <si>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</si>
  <si>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</si>
  <si>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</si>
  <si>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</si>
  <si>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</si>
  <si>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</si>
  <si>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</si>
  <si>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</si>
  <si>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</si>
  <si>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</si>
  <si>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</si>
  <si>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</si>
  <si>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</si>
  <si>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</si>
  <si>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</si>
  <si>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</si>
  <si>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</si>
  <si>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</si>
  <si>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</si>
  <si>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</si>
  <si>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</si>
  <si>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</si>
  <si>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</si>
  <si>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</si>
  <si>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</si>
  <si>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</si>
  <si>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</si>
  <si>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</si>
  <si>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</si>
  <si>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</si>
  <si>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</si>
  <si>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</si>
  <si>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</si>
  <si>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</si>
  <si>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</si>
  <si>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</si>
  <si>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</si>
  <si>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</si>
  <si>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</si>
  <si>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</si>
  <si>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</si>
  <si>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</si>
  <si>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</si>
  <si>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</si>
  <si>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</si>
  <si>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</si>
  <si>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</si>
  <si>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</si>
  <si>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</si>
  <si>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</si>
  <si>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</si>
  <si>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</si>
  <si>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</si>
  <si>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</si>
  <si>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</si>
  <si>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</si>
  <si>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</si>
  <si>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</si>
  <si>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</si>
  <si>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</si>
  <si>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</si>
  <si>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</si>
  <si>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</si>
  <si>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</si>
  <si>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</si>
  <si>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</si>
  <si>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</si>
  <si>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</si>
  <si>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</si>
  <si>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</si>
  <si>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</si>
  <si>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</si>
  <si>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</si>
  <si>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</si>
  <si>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</si>
  <si>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</si>
  <si>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</si>
  <si>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</si>
  <si>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</si>
  <si>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</si>
  <si>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</si>
  <si>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</si>
  <si>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</si>
  <si>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</si>
  <si>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</si>
  <si>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</si>
  <si>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</si>
  <si>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</si>
  <si>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</si>
  <si>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</si>
  <si>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</si>
  <si>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</si>
  <si>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</si>
  <si>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</si>
  <si>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</si>
  <si>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</si>
  <si>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</si>
  <si>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</si>
  <si>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</si>
  <si>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</si>
  <si>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</si>
  <si>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</si>
  <si>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</si>
  <si>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</si>
  <si>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</si>
  <si>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</si>
  <si>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</si>
  <si>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</si>
  <si>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</si>
  <si>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</si>
  <si>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</si>
  <si>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</si>
  <si>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</si>
  <si>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</si>
  <si>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</si>
  <si>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</si>
  <si>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</si>
  <si>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</si>
  <si>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</si>
  <si>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</si>
  <si>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</si>
  <si>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</si>
  <si>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</si>
  <si>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</si>
  <si>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</si>
  <si>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</si>
  <si>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</si>
  <si>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</si>
  <si>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</si>
  <si>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</si>
  <si>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</si>
  <si>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</si>
  <si>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</si>
  <si>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</si>
  <si>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</si>
  <si>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</si>
  <si>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</si>
  <si>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</si>
  <si>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</si>
  <si>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</si>
  <si>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</si>
  <si>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</si>
  <si>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</si>
  <si>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</si>
  <si>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</si>
  <si>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</si>
  <si>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</si>
  <si>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</si>
  <si>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</si>
  <si>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</si>
  <si>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</si>
  <si>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</si>
  <si>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</si>
  <si>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</si>
  <si>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</si>
  <si>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</si>
  <si>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</si>
  <si>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</si>
  <si>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</si>
  <si>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</si>
  <si>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</si>
  <si>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</si>
  <si>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</si>
  <si>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</si>
  <si>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</si>
  <si>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</si>
  <si>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</si>
  <si>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</si>
  <si>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</si>
  <si>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</si>
  <si>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</si>
  <si>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</si>
  <si>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</si>
  <si>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</si>
  <si>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</si>
  <si>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</si>
  <si>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</si>
  <si>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</si>
  <si>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</si>
  <si>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</si>
  <si>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</si>
  <si>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</si>
  <si>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</si>
  <si>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</si>
  <si>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</si>
  <si>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</si>
  <si>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</si>
  <si>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</si>
  <si>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</si>
  <si>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</si>
  <si>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</si>
  <si>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</si>
  <si>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</si>
  <si>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</si>
  <si>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</si>
  <si>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</si>
  <si>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</si>
  <si>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</si>
  <si>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</si>
  <si>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</si>
  <si>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</si>
  <si>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</si>
  <si>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</si>
  <si>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</si>
  <si>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</si>
  <si>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</si>
  <si>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</si>
  <si>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</si>
  <si>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</si>
  <si>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</si>
  <si>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</si>
  <si>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</si>
  <si>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</si>
  <si>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</si>
  <si>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</si>
  <si>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</si>
  <si>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</si>
  <si>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</si>
  <si>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</si>
  <si>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</si>
  <si>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</si>
  <si>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</si>
  <si>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</si>
  <si>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</si>
  <si>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</si>
  <si>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</si>
  <si>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</si>
  <si>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</si>
  <si>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</si>
  <si>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</si>
  <si>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</si>
  <si>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</si>
  <si>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</si>
  <si>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</si>
  <si>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</si>
  <si>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</si>
  <si>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</si>
  <si>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</si>
  <si>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</si>
  <si>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</si>
  <si>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</si>
  <si>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</si>
  <si>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</si>
  <si>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</si>
  <si>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</si>
  <si>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</si>
  <si>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</si>
  <si>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</si>
  <si>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</si>
  <si>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</si>
  <si>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</si>
  <si>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</si>
  <si>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</si>
  <si>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</si>
  <si>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</si>
  <si>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</si>
  <si>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</si>
  <si>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</si>
  <si>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</si>
  <si>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</si>
  <si>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</si>
  <si>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</si>
  <si>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</si>
  <si>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</si>
  <si>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</si>
  <si>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</si>
  <si>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</si>
  <si>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</si>
  <si>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</si>
  <si>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</si>
  <si>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</si>
  <si>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</si>
  <si>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</si>
  <si>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</si>
  <si>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</si>
  <si>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</si>
  <si>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</si>
  <si>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</si>
  <si>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</si>
  <si>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</si>
  <si>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</si>
  <si>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</si>
  <si>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</si>
  <si>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</si>
  <si>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</si>
  <si>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</si>
  <si>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</si>
  <si>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</si>
  <si>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</si>
  <si>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</si>
  <si>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</si>
  <si>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</si>
  <si>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</si>
  <si>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</si>
  <si>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</si>
  <si>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</si>
  <si>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</si>
  <si>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</si>
  <si>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</si>
  <si>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</si>
  <si>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</si>
  <si>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</si>
  <si>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</si>
  <si>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</si>
  <si>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</si>
  <si>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</si>
  <si>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</si>
  <si>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</si>
  <si>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</si>
  <si>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</si>
  <si>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</si>
  <si>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</si>
  <si>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</si>
  <si>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</si>
  <si>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</si>
  <si>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</si>
  <si>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</si>
  <si>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</si>
  <si>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</si>
  <si>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</si>
  <si>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</si>
  <si>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</si>
  <si>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</si>
  <si>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</si>
  <si>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</si>
  <si>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</si>
  <si>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</si>
  <si>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</si>
  <si>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</si>
  <si>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</si>
  <si>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</si>
  <si>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</si>
  <si>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</si>
  <si>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</si>
  <si>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</si>
  <si>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</si>
  <si>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</si>
  <si>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</si>
  <si>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</si>
  <si>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</si>
  <si>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</si>
  <si>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</si>
  <si>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</si>
  <si>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</si>
  <si>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</si>
  <si>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</si>
  <si>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</si>
  <si>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</si>
  <si>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</si>
  <si>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</si>
  <si>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</si>
  <si>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</si>
  <si>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</si>
  <si>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</si>
  <si>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</si>
  <si>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</si>
  <si>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</si>
  <si>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</si>
  <si>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</si>
  <si>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</si>
  <si>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</si>
  <si>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</si>
  <si>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</si>
  <si>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</si>
  <si>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</si>
  <si>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</si>
  <si>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</si>
  <si>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</si>
  <si>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</si>
  <si>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</si>
  <si>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</si>
  <si>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</si>
  <si>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</si>
  <si>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</si>
  <si>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</si>
  <si>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</si>
  <si>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</si>
  <si>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</si>
  <si>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</si>
  <si>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</si>
  <si>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</si>
  <si>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</si>
  <si>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</si>
  <si>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</si>
  <si>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</si>
  <si>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</si>
  <si>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</si>
  <si>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</si>
  <si>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</si>
  <si>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</si>
  <si>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</si>
  <si>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</si>
  <si>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</si>
  <si>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</si>
  <si>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</si>
  <si>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</si>
  <si>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</si>
  <si>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</si>
  <si>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</si>
  <si>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</si>
  <si>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</si>
  <si>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</si>
  <si>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</si>
  <si>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</si>
  <si>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</si>
  <si>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</si>
  <si>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</si>
  <si>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</si>
  <si>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</si>
  <si>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</si>
  <si>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</si>
  <si>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</si>
  <si>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</si>
  <si>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</si>
  <si>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</si>
  <si>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</si>
  <si>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</si>
  <si>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</si>
  <si>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</si>
  <si>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</si>
  <si>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</si>
  <si>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</si>
  <si>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</si>
  <si>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</si>
  <si>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</si>
  <si>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</si>
  <si>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</si>
  <si>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</si>
  <si>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</si>
  <si>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</si>
  <si>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</si>
  <si>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</si>
  <si>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</si>
  <si>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</si>
  <si>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</si>
  <si>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</si>
  <si>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</si>
  <si>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</si>
  <si>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</si>
  <si>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</si>
  <si>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</si>
  <si>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</si>
  <si>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</si>
  <si>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</si>
  <si>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</si>
  <si>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</si>
  <si>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</si>
  <si>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</si>
  <si>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</si>
  <si>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</si>
  <si>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</si>
  <si>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</si>
  <si>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</si>
  <si>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</si>
  <si>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</si>
  <si>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</si>
  <si>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</si>
  <si>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</si>
  <si>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</si>
  <si>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</si>
  <si>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</si>
  <si>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</si>
  <si>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</si>
  <si>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</si>
  <si>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</si>
  <si>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</si>
  <si>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</si>
  <si>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</si>
  <si>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</si>
  <si>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</si>
  <si>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</si>
  <si>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</si>
  <si>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</si>
  <si>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</si>
  <si>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</si>
  <si>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</si>
  <si>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</si>
  <si>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</si>
  <si>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</si>
  <si>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</si>
  <si>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</si>
  <si>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</si>
  <si>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</si>
  <si>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</si>
  <si>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</si>
  <si>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</si>
  <si>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</si>
  <si>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</si>
  <si>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</si>
  <si>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</si>
  <si>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</si>
  <si>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</si>
  <si>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</si>
  <si>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</si>
  <si>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</si>
  <si>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</si>
  <si>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</si>
  <si>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</si>
  <si>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</si>
  <si>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</si>
  <si>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</si>
  <si>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</si>
  <si>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</si>
  <si>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</si>
  <si>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</si>
  <si>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</si>
  <si>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</si>
  <si>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</si>
  <si>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</si>
  <si>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</si>
  <si>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</si>
  <si>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</si>
  <si>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</si>
  <si>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</si>
  <si>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</si>
  <si>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</si>
  <si>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</si>
  <si>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</si>
  <si>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</si>
  <si>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</si>
  <si>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</si>
  <si>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</si>
  <si>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</si>
  <si>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</si>
  <si>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</si>
  <si>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</si>
  <si>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</si>
  <si>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</si>
  <si>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</si>
  <si>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</si>
  <si>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</si>
  <si>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</si>
  <si>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</si>
  <si>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</si>
  <si>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</si>
  <si>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</si>
  <si>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</si>
  <si>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</si>
  <si>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</si>
  <si>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</si>
  <si>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</si>
  <si>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</si>
  <si>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</si>
  <si>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</si>
  <si>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</si>
  <si>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</si>
  <si>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</si>
  <si>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</si>
  <si>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</si>
  <si>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</si>
  <si>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</si>
  <si>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</si>
  <si>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</si>
  <si>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</si>
  <si>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</si>
  <si>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</si>
  <si>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</si>
  <si>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</si>
  <si>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</si>
  <si>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</si>
  <si>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</si>
  <si>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</si>
  <si>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</si>
  <si>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</si>
  <si>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</si>
  <si>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</si>
  <si>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</si>
  <si>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</si>
  <si>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</si>
  <si>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</si>
  <si>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</si>
  <si>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</si>
  <si>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</si>
  <si>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</si>
  <si>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</si>
  <si>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</si>
  <si>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</si>
  <si>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</si>
  <si>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</si>
  <si>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</si>
  <si>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</si>
  <si>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</si>
  <si>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</si>
  <si>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</si>
  <si>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</si>
  <si>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</si>
  <si>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</si>
  <si>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</si>
  <si>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</si>
  <si>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</si>
  <si>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</si>
  <si>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</si>
  <si>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</si>
  <si>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</si>
  <si>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</si>
  <si>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</si>
  <si>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</si>
  <si>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</si>
  <si>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</si>
  <si>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</si>
  <si>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</si>
  <si>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</si>
  <si>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</si>
  <si>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</si>
  <si>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</si>
  <si>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</si>
  <si>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</si>
  <si>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</si>
  <si>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</si>
  <si>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</si>
  <si>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</si>
  <si>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</si>
  <si>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</si>
  <si>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</si>
  <si>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</si>
  <si>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</si>
  <si>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</si>
  <si>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</si>
  <si>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</si>
  <si>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</si>
  <si>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</si>
  <si>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</si>
  <si>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</si>
  <si>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</si>
  <si>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</si>
  <si>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</si>
  <si>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</si>
  <si>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</si>
  <si>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</si>
  <si>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</si>
  <si>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</si>
  <si>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</si>
  <si>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</si>
  <si>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</si>
  <si>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</si>
  <si>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</si>
  <si>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</si>
  <si>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</si>
  <si>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</si>
  <si>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</si>
  <si>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</si>
  <si>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</si>
  <si>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</si>
  <si>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</si>
  <si>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</si>
  <si>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</si>
  <si>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</si>
  <si>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</si>
  <si>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</si>
  <si>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</si>
  <si>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</si>
  <si>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</si>
  <si>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</si>
  <si>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</si>
  <si>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</si>
  <si>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</si>
  <si>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</si>
  <si>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</si>
  <si>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</si>
  <si>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</si>
  <si>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</si>
  <si>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</si>
  <si>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</si>
  <si>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</si>
  <si>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</si>
  <si>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</si>
  <si>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</si>
  <si>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</si>
  <si>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</si>
  <si>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</si>
  <si>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</si>
  <si>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</si>
  <si>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</si>
  <si>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</si>
  <si>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</si>
  <si>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</si>
  <si>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</si>
  <si>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</si>
  <si>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</si>
  <si>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</si>
  <si>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</si>
  <si>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</si>
  <si>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</si>
  <si>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</si>
  <si>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</si>
  <si>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</si>
  <si>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</si>
  <si>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</si>
  <si>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</si>
  <si>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</si>
  <si>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</si>
  <si>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</si>
  <si>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</si>
  <si>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</si>
  <si>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</si>
  <si>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</si>
  <si>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</si>
  <si>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</si>
  <si>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</si>
  <si>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</si>
  <si>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</si>
  <si>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</si>
  <si>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</si>
  <si>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</si>
  <si>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</si>
  <si>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</si>
  <si>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</si>
  <si>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</si>
  <si>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</si>
  <si>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</si>
  <si>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</si>
  <si>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</si>
  <si>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</si>
  <si>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</si>
  <si>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</si>
  <si>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</si>
  <si>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</si>
  <si>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</si>
  <si>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</si>
  <si>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</si>
  <si>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</si>
  <si>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</si>
  <si>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</si>
  <si>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</si>
  <si>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</si>
  <si>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</si>
  <si>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</si>
  <si>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</si>
  <si>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</si>
  <si>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</si>
  <si>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</si>
  <si>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</si>
  <si>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</si>
  <si>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</si>
  <si>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</si>
  <si>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</si>
  <si>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</si>
  <si>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</si>
  <si>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</si>
  <si>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</si>
  <si>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</si>
  <si>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</si>
  <si>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</si>
  <si>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</si>
  <si>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</si>
  <si>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</si>
  <si>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</si>
  <si>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</si>
  <si>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</si>
  <si>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</si>
  <si>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</si>
  <si>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</si>
  <si>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</si>
  <si>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</si>
  <si>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</si>
  <si>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</si>
  <si>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</si>
  <si>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</si>
  <si>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</si>
  <si>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</si>
  <si>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</si>
  <si>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</si>
  <si>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</si>
  <si>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</si>
  <si>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</si>
  <si>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</si>
  <si>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</si>
  <si>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</si>
  <si>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</si>
  <si>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</si>
  <si>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</si>
  <si>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</si>
  <si>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</si>
  <si>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</si>
  <si>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</si>
  <si>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</si>
  <si>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</si>
  <si>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</si>
  <si>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</si>
  <si>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</si>
  <si>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</si>
  <si>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</si>
  <si>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</si>
  <si>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</si>
  <si>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</si>
  <si>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</si>
  <si>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</si>
  <si>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</si>
  <si>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</si>
  <si>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</si>
  <si>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</si>
  <si>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</si>
  <si>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</si>
  <si>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</si>
  <si>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</si>
  <si>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</si>
  <si>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</si>
  <si>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</si>
  <si>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</si>
  <si>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</si>
  <si>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</si>
  <si>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</si>
  <si>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</si>
  <si>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</si>
  <si>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</si>
  <si>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</si>
  <si>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</si>
  <si>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</si>
  <si>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</si>
  <si>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</si>
  <si>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</si>
  <si>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</si>
  <si>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</si>
  <si>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</si>
  <si>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</si>
  <si>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</si>
  <si>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</si>
  <si>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</si>
  <si>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</si>
  <si>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</si>
  <si>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</si>
  <si>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</si>
  <si>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</si>
  <si>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</si>
  <si>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</si>
  <si>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</si>
  <si>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</si>
  <si>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</si>
  <si>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</si>
  <si>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</si>
  <si>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</si>
  <si>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</si>
  <si>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</si>
  <si>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</si>
  <si>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</si>
  <si>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</si>
  <si>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</si>
  <si>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</si>
  <si>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</si>
  <si>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</si>
  <si>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</si>
  <si>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</si>
  <si>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</si>
  <si>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</si>
  <si>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</si>
  <si>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</si>
  <si>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</si>
  <si>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</si>
  <si>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</si>
  <si>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</si>
  <si>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</si>
  <si>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</si>
  <si>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</si>
  <si>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</si>
  <si>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</si>
  <si>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</si>
  <si>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</si>
  <si>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</si>
  <si>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</si>
  <si>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</si>
  <si>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</si>
  <si>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</si>
  <si>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</si>
  <si>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</si>
  <si>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</si>
  <si>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</si>
  <si>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</si>
  <si>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</si>
  <si>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</si>
  <si>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</si>
  <si>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</si>
  <si>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</si>
  <si>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</si>
  <si>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</si>
  <si>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</si>
  <si>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</si>
  <si>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</si>
  <si>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</si>
  <si>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</si>
  <si>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</si>
  <si>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</si>
  <si>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</si>
  <si>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</si>
  <si>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</si>
  <si>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</si>
  <si>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</si>
  <si>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</si>
  <si>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</si>
  <si>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</si>
  <si>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</si>
  <si>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</si>
  <si>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</si>
  <si>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</si>
  <si>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</si>
  <si>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</si>
  <si>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</si>
  <si>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</si>
  <si>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</si>
  <si>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</si>
  <si>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</si>
  <si>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</si>
  <si>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</si>
  <si>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</si>
  <si>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</si>
  <si>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</si>
  <si>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</si>
  <si>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</si>
  <si>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</si>
  <si>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</si>
  <si>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</si>
  <si>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</si>
  <si>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</si>
  <si>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</si>
  <si>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</si>
  <si>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</si>
  <si>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</si>
  <si>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</si>
  <si>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</si>
  <si>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</si>
  <si>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</si>
  <si>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</si>
  <si>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</si>
  <si>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</si>
  <si>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</si>
  <si>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</si>
  <si>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</si>
  <si>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</si>
  <si>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</si>
  <si>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</si>
  <si>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</si>
  <si>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</si>
  <si>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</si>
  <si>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</si>
  <si>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</si>
  <si>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</si>
  <si>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</si>
  <si>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</si>
  <si>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</si>
  <si>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</si>
  <si>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</si>
  <si>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</si>
  <si>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</si>
  <si>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</si>
  <si>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</si>
  <si>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</si>
  <si>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</si>
  <si>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</si>
  <si>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</si>
  <si>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</si>
  <si>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</si>
  <si>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</si>
  <si>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</si>
  <si>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</si>
  <si>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</si>
  <si>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</si>
  <si>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</si>
  <si>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</si>
  <si>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</si>
  <si>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</si>
  <si>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</si>
  <si>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</si>
  <si>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</si>
  <si>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</si>
  <si>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</si>
  <si>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</si>
  <si>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</si>
  <si>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</si>
  <si>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</si>
  <si>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</si>
  <si>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</si>
  <si>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</si>
  <si>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</si>
  <si>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</si>
  <si>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</si>
  <si>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</si>
  <si>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</si>
  <si>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</si>
  <si>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</si>
  <si>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</si>
  <si>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</si>
  <si>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</si>
  <si>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</si>
  <si>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</si>
  <si>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</si>
  <si>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</si>
  <si>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</si>
  <si>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</si>
  <si>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</si>
  <si>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</si>
  <si>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</si>
  <si>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</si>
  <si>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</si>
  <si>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</si>
  <si>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</si>
  <si>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</si>
  <si>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</si>
  <si>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</si>
  <si>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</si>
  <si>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</si>
  <si>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</si>
  <si>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</si>
  <si>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</si>
  <si>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</si>
  <si>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</si>
  <si>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</si>
  <si>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</si>
  <si>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</si>
  <si>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</si>
  <si>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</si>
  <si>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</si>
  <si>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</si>
  <si>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</si>
  <si>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</si>
  <si>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</si>
  <si>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</si>
  <si>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</si>
  <si>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</si>
  <si>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</si>
  <si>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</si>
  <si>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</si>
  <si>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</si>
  <si>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</si>
  <si>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</si>
  <si>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</si>
  <si>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</si>
  <si>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</si>
  <si>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</si>
  <si>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</si>
  <si>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</si>
  <si>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</si>
  <si>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</si>
  <si>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</si>
  <si>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</si>
  <si>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</si>
  <si>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</si>
  <si>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</si>
  <si>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</si>
  <si>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</si>
  <si>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</si>
  <si>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</si>
  <si>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</si>
  <si>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</si>
  <si>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</si>
  <si>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</si>
  <si>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</si>
  <si>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</si>
  <si>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</si>
  <si>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</si>
  <si>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</si>
  <si>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</si>
  <si>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</si>
  <si>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</si>
  <si>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</si>
  <si>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</si>
  <si>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</si>
  <si>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</si>
  <si>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</si>
  <si>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</si>
  <si>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</si>
  <si>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</si>
  <si>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</si>
  <si>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</si>
  <si>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</si>
  <si>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</si>
  <si>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</si>
  <si>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</si>
  <si>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</si>
  <si>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</si>
  <si>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</si>
  <si>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</si>
  <si>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</si>
  <si>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</si>
  <si>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</si>
  <si>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</si>
  <si>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</si>
  <si>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</si>
  <si>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</si>
  <si>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</si>
  <si>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</si>
  <si>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</si>
  <si>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</si>
  <si>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</si>
  <si>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</si>
  <si>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</si>
  <si>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</si>
  <si>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</si>
  <si>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</si>
  <si>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</si>
  <si>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</si>
  <si>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</si>
  <si>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</si>
  <si>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</si>
  <si>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</si>
  <si>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</si>
  <si>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</si>
  <si>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</si>
  <si>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</si>
  <si>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</si>
  <si>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</si>
  <si>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</si>
  <si>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</si>
  <si>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</si>
  <si>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</si>
  <si>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</si>
  <si>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</si>
  <si>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</si>
  <si>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</si>
  <si>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</si>
  <si>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</si>
  <si>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</si>
  <si>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</si>
  <si>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</si>
  <si>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</si>
  <si>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</si>
  <si>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</si>
  <si>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</si>
  <si>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</si>
  <si>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</si>
  <si>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</si>
  <si>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</si>
  <si>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</si>
  <si>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</si>
  <si>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</si>
  <si>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</si>
  <si>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</si>
  <si>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</si>
  <si>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</si>
  <si>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</si>
  <si>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</si>
  <si>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</si>
  <si>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</si>
  <si>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</si>
  <si>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</si>
  <si>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</si>
  <si>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</si>
  <si>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</si>
  <si>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</si>
  <si>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</si>
  <si>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</si>
  <si>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</si>
  <si>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</si>
  <si>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</si>
  <si>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</si>
  <si>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</si>
  <si>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</si>
  <si>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</si>
  <si>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</si>
  <si>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</si>
  <si>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</si>
  <si>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</si>
  <si>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</si>
  <si>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</si>
  <si>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</si>
  <si>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</si>
  <si>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</si>
  <si>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</si>
  <si>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</si>
  <si>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</si>
  <si>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</si>
  <si>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</si>
  <si>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</si>
  <si>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</si>
  <si>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</si>
  <si>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</si>
  <si>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</si>
  <si>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</si>
  <si>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</si>
  <si>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</si>
  <si>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</si>
  <si>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</si>
  <si>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</si>
  <si>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</si>
  <si>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</si>
  <si>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</si>
  <si>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</si>
  <si>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</si>
  <si>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</si>
  <si>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</si>
  <si>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</si>
  <si>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</si>
  <si>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</si>
  <si>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</si>
  <si>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</si>
  <si>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</si>
  <si>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</si>
  <si>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</si>
  <si>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</si>
  <si>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</si>
  <si>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</si>
  <si>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</si>
  <si>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</si>
  <si>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</si>
  <si>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</si>
  <si>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</si>
  <si>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</si>
  <si>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</si>
  <si>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</si>
  <si>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</si>
  <si>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</si>
  <si>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</si>
  <si>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</si>
  <si>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</si>
  <si>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</si>
  <si>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</si>
  <si>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</si>
  <si>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</si>
  <si>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</si>
  <si>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</si>
  <si>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</si>
  <si>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</si>
  <si>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</si>
  <si>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</si>
  <si>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</si>
  <si>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</si>
  <si>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</si>
  <si>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</si>
  <si>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</si>
  <si>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</si>
  <si>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</si>
  <si>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</si>
  <si>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</si>
  <si>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</si>
  <si>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</si>
  <si>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</si>
  <si>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</si>
  <si>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</si>
  <si>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</si>
  <si>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</si>
  <si>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</si>
  <si>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</si>
  <si>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</si>
  <si>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</si>
  <si>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</si>
  <si>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</si>
  <si>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</si>
  <si>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</si>
  <si>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</si>
  <si>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</si>
  <si>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</si>
  <si>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</si>
  <si>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</si>
  <si>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</si>
  <si>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</si>
  <si>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</si>
  <si>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</si>
  <si>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</si>
  <si>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</si>
  <si>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</si>
  <si>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</si>
  <si>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</si>
  <si>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</si>
  <si>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</si>
  <si>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</si>
  <si>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</si>
  <si>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</si>
  <si>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</si>
  <si>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</si>
  <si>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</si>
  <si>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</si>
  <si>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</si>
  <si>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</si>
  <si>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</si>
  <si>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</si>
  <si>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</si>
  <si>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</si>
  <si>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</si>
  <si>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</si>
  <si>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</si>
  <si>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</si>
  <si>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</si>
  <si>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</si>
  <si>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</si>
  <si>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</si>
  <si>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</si>
  <si>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</si>
  <si>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</si>
  <si>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</si>
  <si>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</si>
  <si>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</si>
  <si>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</si>
  <si>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</si>
  <si>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</si>
  <si>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</si>
  <si>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</si>
  <si>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</si>
  <si>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</si>
  <si>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</si>
  <si>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</si>
  <si>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</si>
  <si>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</si>
  <si>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</si>
  <si>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</si>
  <si>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</si>
  <si>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</si>
  <si>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</si>
  <si>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</si>
  <si>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</si>
  <si>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</si>
  <si>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</si>
  <si>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</si>
  <si>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</si>
  <si>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</si>
  <si>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</si>
  <si>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</si>
  <si>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</si>
  <si>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</si>
  <si>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</si>
  <si>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</si>
  <si>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</si>
  <si>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</si>
  <si>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</si>
  <si>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</si>
  <si>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</si>
  <si>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</si>
  <si>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</si>
  <si>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</si>
  <si>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</si>
  <si>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</si>
  <si>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</si>
  <si>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</si>
  <si>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</si>
  <si>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</si>
  <si>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</si>
  <si>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</si>
  <si>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</si>
  <si>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</si>
  <si>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</si>
  <si>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</si>
  <si>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</si>
  <si>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</si>
  <si>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</si>
  <si>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</si>
  <si>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</si>
  <si>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</si>
  <si>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</si>
  <si>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</si>
  <si>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</si>
  <si>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</si>
  <si>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</si>
  <si>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</si>
  <si>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</si>
  <si>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</si>
  <si>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</si>
  <si>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</si>
  <si>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</si>
  <si>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</si>
  <si>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</si>
  <si>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</si>
  <si>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</si>
  <si>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</si>
  <si>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</si>
  <si>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</si>
  <si>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</si>
  <si>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</si>
  <si>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</si>
  <si>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</si>
  <si>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</si>
  <si>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</si>
  <si>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</si>
  <si>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</si>
  <si>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</si>
  <si>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</si>
  <si>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</si>
  <si>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</si>
  <si>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</si>
  <si>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</si>
  <si>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</si>
  <si>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</si>
  <si>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</si>
  <si>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</si>
  <si>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</si>
  <si>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</si>
  <si>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</si>
  <si>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</si>
  <si>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</si>
  <si>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</si>
  <si>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</si>
  <si>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</si>
  <si>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</si>
  <si>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</si>
  <si>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</si>
  <si>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</si>
  <si>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</si>
  <si>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</si>
  <si>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</si>
  <si>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</si>
  <si>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</si>
  <si>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</si>
  <si>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</si>
  <si>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</si>
  <si>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</si>
  <si>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</si>
  <si>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</si>
  <si>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</si>
  <si>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</si>
  <si>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</si>
  <si>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</si>
  <si>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</si>
  <si>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</si>
  <si>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</si>
  <si>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</si>
  <si>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</si>
  <si>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</si>
  <si>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</si>
  <si>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</si>
  <si>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</si>
  <si>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</si>
  <si>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</si>
  <si>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</si>
  <si>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</si>
  <si>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</si>
  <si>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</si>
  <si>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</si>
  <si>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</si>
  <si>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</si>
  <si>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</si>
  <si>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</si>
  <si>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</si>
  <si>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</si>
  <si>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</si>
  <si>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</si>
  <si>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</si>
  <si>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</si>
  <si>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</si>
  <si>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</si>
  <si>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</si>
  <si>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</si>
  <si>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</si>
  <si>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</si>
  <si>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</si>
  <si>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</si>
  <si>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</si>
  <si>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</si>
  <si>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</si>
  <si>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</si>
  <si>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</si>
  <si>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</si>
  <si>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</si>
  <si>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</si>
  <si>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</si>
  <si>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</si>
  <si>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</si>
  <si>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</si>
  <si>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</si>
  <si>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</si>
  <si>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</si>
  <si>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</si>
  <si>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</si>
  <si>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</si>
  <si>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</si>
  <si>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</si>
  <si>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</si>
  <si>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</si>
  <si>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</si>
  <si>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</si>
  <si>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</si>
  <si>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</si>
  <si>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</si>
  <si>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</si>
  <si>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</si>
  <si>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</si>
  <si>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</si>
  <si>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</si>
  <si>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</si>
  <si>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</si>
  <si>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</si>
  <si>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</si>
  <si>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</si>
  <si>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</si>
  <si>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</si>
  <si>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</si>
  <si>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</si>
  <si>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</si>
  <si>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</si>
  <si>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</si>
  <si>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</si>
  <si>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</si>
  <si>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</si>
  <si>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</si>
  <si>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</si>
  <si>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</si>
  <si>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</si>
  <si>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</si>
  <si>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</si>
  <si>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</si>
  <si>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</si>
  <si>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</si>
  <si>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</si>
  <si>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</si>
  <si>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</si>
  <si>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</si>
  <si>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</si>
  <si>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</si>
  <si>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</si>
  <si>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</si>
  <si>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</si>
  <si>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</si>
  <si>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</si>
  <si>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</si>
  <si>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</si>
  <si>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</si>
  <si>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</si>
  <si>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</si>
  <si>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</si>
  <si>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</si>
  <si>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</si>
  <si>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</si>
  <si>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</si>
  <si>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</si>
  <si>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</si>
  <si>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</si>
  <si>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</si>
  <si>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</si>
  <si>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</si>
  <si>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</si>
  <si>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</si>
  <si>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</si>
  <si>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</si>
  <si>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</si>
  <si>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</si>
  <si>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</si>
  <si>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</si>
  <si>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</si>
  <si>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</si>
  <si>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</si>
  <si>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</si>
  <si>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</si>
  <si>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</si>
  <si>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</si>
  <si>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</si>
  <si>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</si>
  <si>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</si>
  <si>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</si>
  <si>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</si>
  <si>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</si>
  <si>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</si>
  <si>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</si>
  <si>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</si>
  <si>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</si>
  <si>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</si>
  <si>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</si>
  <si>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</si>
  <si>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</si>
  <si>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</si>
  <si>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</si>
  <si>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</si>
  <si>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</si>
  <si>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</si>
  <si>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</si>
  <si>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</si>
  <si>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</si>
  <si>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</si>
  <si>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</si>
  <si>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</si>
  <si>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</si>
  <si>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</si>
  <si>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</si>
  <si>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</si>
  <si>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</si>
  <si>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</si>
  <si>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</si>
  <si>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</si>
  <si>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</si>
  <si>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</si>
  <si>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</si>
  <si>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</si>
  <si>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</si>
  <si>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</si>
  <si>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</si>
  <si>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</si>
  <si>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</si>
  <si>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</si>
  <si>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</si>
  <si>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</si>
  <si>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</si>
  <si>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</si>
  <si>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</si>
  <si>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</si>
  <si>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</si>
  <si>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</si>
  <si>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</si>
  <si>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</si>
  <si>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</si>
  <si>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</si>
  <si>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</si>
  <si>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</si>
  <si>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</si>
  <si>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</si>
  <si>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</si>
  <si>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</si>
  <si>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</si>
  <si>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</si>
  <si>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</si>
  <si>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</si>
  <si>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</si>
  <si>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</si>
  <si>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</si>
  <si>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</si>
  <si>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</si>
  <si>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</si>
  <si>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</si>
  <si>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</si>
  <si>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</si>
  <si>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</si>
  <si>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</si>
  <si>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</si>
  <si>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</si>
  <si>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</si>
  <si>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</si>
  <si>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</si>
  <si>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</si>
  <si>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</si>
  <si>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</si>
  <si>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</si>
  <si>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</si>
  <si>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</si>
  <si>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</si>
  <si>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</si>
  <si>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</si>
  <si>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</si>
  <si>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</si>
  <si>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</si>
  <si>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</si>
  <si>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</si>
  <si>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</si>
  <si>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</si>
  <si>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</si>
  <si>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</si>
  <si>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</si>
  <si>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</si>
  <si>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</si>
  <si>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</si>
  <si>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</si>
  <si>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</si>
  <si>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</si>
  <si>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</si>
  <si>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</si>
  <si>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</si>
  <si>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</si>
  <si>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</si>
  <si>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</si>
  <si>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</si>
  <si>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</si>
  <si>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</si>
  <si>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</si>
  <si>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</si>
  <si>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</si>
  <si>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</si>
  <si>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</si>
  <si>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</si>
  <si>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</si>
  <si>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</si>
  <si>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</si>
  <si>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</si>
  <si>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</si>
  <si>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</si>
  <si>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</si>
  <si>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</si>
  <si>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</si>
  <si>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</si>
  <si>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</si>
  <si>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</si>
  <si>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</si>
  <si>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</si>
  <si>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</si>
  <si>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</si>
  <si>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</si>
  <si>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</si>
  <si>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</si>
  <si>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</si>
  <si>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</si>
  <si>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</si>
  <si>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</si>
  <si>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</si>
  <si>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</si>
  <si>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</si>
  <si>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</si>
  <si>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</si>
  <si>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</si>
  <si>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</si>
  <si>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</si>
  <si>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</si>
  <si>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</si>
  <si>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</si>
  <si>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</si>
  <si>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</si>
  <si>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</si>
  <si>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</si>
  <si>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</si>
  <si>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</si>
  <si>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</si>
  <si>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</si>
  <si>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</si>
  <si>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</si>
  <si>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</si>
  <si>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</si>
  <si>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</si>
  <si>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</si>
  <si>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</si>
  <si>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</si>
  <si>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</si>
  <si>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</si>
  <si>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</si>
  <si>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</si>
  <si>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</si>
  <si>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</si>
  <si>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</si>
  <si>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</si>
  <si>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</si>
  <si>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</si>
  <si>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</si>
  <si>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</si>
  <si>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</si>
  <si>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</si>
  <si>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</si>
  <si>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</si>
  <si>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</si>
  <si>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</si>
  <si>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</si>
  <si>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</si>
  <si>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</si>
  <si>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</si>
  <si>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</si>
  <si>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</si>
  <si>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</si>
  <si>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</si>
  <si>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</si>
  <si>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</si>
  <si>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</si>
  <si>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</si>
  <si>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</si>
  <si>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</si>
  <si>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</si>
  <si>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</si>
  <si>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</si>
  <si>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</si>
  <si>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</si>
  <si>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</si>
  <si>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</si>
  <si>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</si>
  <si>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</si>
  <si>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</si>
  <si>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</si>
  <si>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</si>
  <si>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</si>
  <si>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</si>
  <si>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</si>
  <si>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</si>
  <si>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</si>
  <si>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</si>
  <si>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</si>
  <si>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</si>
  <si>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</si>
  <si>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</si>
  <si>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</si>
  <si>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</si>
  <si>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</si>
  <si>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</si>
  <si>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</si>
  <si>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</si>
  <si>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</si>
  <si>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</si>
  <si>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</si>
  <si>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</si>
  <si>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</si>
  <si>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</si>
  <si>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</si>
  <si>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</si>
  <si>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</si>
  <si>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</si>
  <si>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</si>
  <si>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</si>
  <si>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</si>
  <si>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</si>
  <si>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</si>
  <si>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</si>
  <si>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</si>
  <si>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</si>
  <si>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</si>
  <si>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</si>
  <si>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</si>
  <si>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</si>
  <si>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</si>
  <si>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</si>
  <si>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</si>
  <si>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</si>
  <si>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</si>
  <si>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</si>
  <si>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</si>
  <si>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</si>
  <si>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</si>
  <si>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</si>
  <si>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</si>
  <si>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</si>
  <si>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</si>
  <si>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</si>
  <si>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</si>
  <si>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</si>
  <si>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</si>
  <si>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</si>
  <si>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</si>
  <si>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</si>
  <si>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</si>
  <si>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</si>
  <si>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</si>
  <si>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</si>
  <si>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</si>
  <si>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</si>
  <si>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</si>
  <si>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</si>
  <si>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</si>
  <si>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</si>
  <si>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</si>
  <si>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</si>
  <si>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</si>
  <si>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</si>
  <si>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</si>
  <si>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</si>
  <si>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</si>
  <si>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</si>
  <si>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</si>
  <si>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</si>
  <si>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</si>
  <si>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</si>
  <si>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</si>
  <si>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</si>
  <si>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</si>
  <si>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</si>
  <si>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</si>
  <si>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</si>
  <si>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</si>
  <si>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</si>
  <si>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</si>
  <si>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</si>
  <si>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</si>
  <si>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</si>
  <si>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</si>
  <si>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</si>
  <si>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</si>
  <si>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</si>
  <si>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</si>
  <si>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</si>
  <si>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</si>
  <si>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</si>
  <si>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</si>
  <si>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</si>
  <si>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</si>
  <si>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</si>
  <si>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</si>
  <si>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</si>
  <si>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</si>
  <si>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</si>
  <si>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</si>
  <si>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</si>
  <si>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</si>
  <si>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</si>
  <si>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</si>
  <si>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</si>
  <si>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</si>
  <si>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</si>
  <si>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</si>
  <si>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</si>
  <si>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</si>
  <si>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</si>
  <si>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</si>
  <si>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</si>
  <si>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</si>
  <si>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</si>
  <si>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</si>
  <si>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</si>
  <si>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</si>
  <si>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</si>
  <si>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</si>
  <si>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</si>
  <si>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</si>
  <si>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</si>
  <si>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</si>
  <si>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</si>
  <si>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</si>
  <si>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</si>
  <si>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</si>
  <si>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</si>
  <si>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</si>
  <si>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</si>
  <si>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</si>
  <si>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</si>
  <si>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</si>
  <si>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</si>
  <si>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</si>
  <si>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</si>
  <si>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</si>
  <si>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</si>
  <si>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</si>
  <si>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</si>
  <si>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</si>
  <si>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</si>
  <si>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</si>
  <si>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</si>
  <si>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</si>
  <si>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</si>
  <si>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</si>
  <si>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</si>
  <si>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</si>
  <si>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</si>
  <si>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</si>
  <si>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</si>
  <si>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</si>
  <si>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</si>
  <si>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</si>
  <si>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</si>
  <si>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</si>
  <si>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</si>
  <si>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</si>
  <si>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</si>
  <si>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</si>
  <si>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</si>
  <si>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</si>
  <si>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</si>
  <si>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</si>
  <si>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</si>
  <si>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</si>
  <si>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</si>
  <si>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</si>
  <si>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</si>
  <si>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</si>
  <si>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</si>
  <si>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</si>
  <si>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</si>
  <si>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</si>
  <si>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</si>
  <si>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</si>
  <si>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</si>
  <si>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</si>
  <si>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</si>
  <si>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</si>
  <si>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</si>
  <si>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</si>
  <si>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</si>
  <si>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</si>
  <si>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</si>
  <si>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</si>
  <si>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</si>
  <si>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</si>
  <si>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</si>
  <si>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</si>
  <si>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</si>
  <si>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</si>
  <si>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</si>
  <si>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</si>
  <si>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</si>
  <si>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</si>
  <si>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</si>
  <si>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</si>
  <si>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</si>
  <si>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</si>
  <si>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</si>
  <si>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</si>
  <si>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</si>
  <si>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</si>
  <si>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</si>
  <si>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</si>
  <si>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</si>
  <si>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</si>
  <si>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</si>
  <si>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</si>
  <si>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</si>
  <si>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</si>
  <si>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</si>
  <si>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</si>
  <si>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</si>
  <si>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</si>
  <si>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</si>
  <si>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</si>
  <si>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</si>
  <si>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</si>
  <si>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</si>
  <si>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</si>
  <si>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</si>
  <si>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</si>
  <si>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</si>
  <si>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</si>
  <si>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</si>
  <si>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</si>
  <si>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</si>
  <si>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</si>
  <si>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</si>
  <si>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</si>
  <si>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</si>
  <si>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</si>
  <si>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</si>
  <si>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</si>
  <si>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</si>
  <si>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</si>
  <si>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</si>
  <si>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</si>
  <si>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</si>
  <si>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</si>
  <si>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</si>
  <si>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</si>
  <si>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</si>
  <si>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</si>
  <si>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</si>
  <si>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</si>
  <si>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</si>
  <si>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</si>
  <si>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</si>
  <si>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</si>
  <si>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</si>
  <si>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</si>
  <si>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</si>
  <si>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</si>
  <si>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</si>
  <si>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</si>
  <si>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</si>
  <si>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</si>
  <si>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</si>
  <si>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</si>
  <si>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</si>
  <si>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</si>
  <si>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</si>
  <si>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</si>
  <si>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</si>
  <si>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</si>
  <si>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</si>
  <si>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</si>
  <si>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</si>
  <si>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</si>
  <si>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</si>
  <si>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</si>
  <si>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</si>
  <si>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</si>
  <si>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</si>
  <si>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</si>
  <si>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</si>
  <si>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</si>
  <si>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</si>
  <si>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</si>
  <si>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</si>
  <si>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</si>
  <si>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</si>
  <si>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</si>
  <si>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</si>
  <si>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</si>
  <si>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</si>
  <si>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</si>
  <si>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</si>
  <si>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</si>
  <si>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</si>
  <si>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</si>
  <si>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</si>
  <si>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</si>
  <si>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</si>
  <si>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</si>
  <si>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</si>
  <si>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</si>
  <si>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</si>
  <si>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</si>
  <si>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</si>
  <si>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</si>
  <si>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</si>
  <si>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</si>
  <si>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</si>
  <si>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</si>
  <si>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</si>
  <si>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</si>
  <si>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</si>
  <si>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</si>
  <si>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</si>
  <si>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</si>
  <si>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</si>
  <si>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</si>
  <si>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</si>
  <si>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</si>
  <si>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</si>
  <si>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</si>
  <si>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</si>
  <si>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</si>
  <si>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</si>
  <si>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</si>
  <si>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</si>
  <si>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</si>
  <si>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</si>
  <si>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</si>
  <si>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</si>
  <si>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</si>
  <si>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</si>
  <si>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</si>
  <si>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</si>
  <si>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</si>
  <si>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</si>
  <si>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</si>
  <si>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</si>
  <si>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</si>
  <si>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</si>
  <si>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</si>
  <si>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</si>
  <si>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</si>
  <si>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</si>
  <si>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</si>
  <si>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</si>
  <si>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</si>
  <si>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</si>
  <si>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</si>
  <si>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</si>
  <si>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</si>
  <si>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</si>
  <si>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</si>
  <si>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</si>
  <si>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</si>
  <si>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</si>
  <si>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</si>
  <si>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</si>
  <si>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</si>
  <si>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</si>
  <si>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</si>
  <si>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</si>
  <si>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</si>
  <si>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</si>
  <si>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</si>
  <si>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</si>
  <si>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</si>
  <si>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</si>
  <si>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</si>
  <si>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</si>
  <si>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</si>
  <si>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</si>
  <si>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</si>
  <si>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</si>
  <si>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</si>
  <si>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</si>
  <si>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</si>
  <si>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</si>
  <si>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</si>
  <si>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</si>
  <si>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</si>
  <si>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</si>
  <si>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</si>
  <si>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</si>
  <si>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</si>
  <si>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</si>
  <si>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</si>
  <si>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</si>
  <si>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</si>
  <si>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</si>
  <si>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</si>
  <si>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</si>
  <si>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</si>
  <si>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</si>
  <si>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</si>
  <si>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</si>
  <si>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</si>
  <si>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</si>
  <si>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</si>
  <si>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</si>
  <si>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</si>
  <si>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</si>
  <si>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</si>
  <si>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</si>
  <si>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</si>
  <si>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</si>
  <si>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</si>
  <si>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</si>
  <si>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</si>
  <si>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</si>
  <si>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</si>
  <si>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</si>
  <si>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</si>
  <si>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</si>
  <si>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</si>
  <si>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</si>
  <si>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</si>
  <si>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</si>
  <si>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</si>
  <si>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</si>
  <si>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</si>
  <si>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</si>
  <si>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</si>
  <si>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</si>
  <si>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</si>
  <si>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</si>
  <si>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</si>
  <si>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</si>
  <si>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</si>
  <si>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</si>
  <si>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</si>
  <si>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</si>
  <si>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</si>
  <si>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</si>
  <si>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</si>
  <si>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</si>
  <si>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</si>
  <si>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</si>
  <si>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</si>
  <si>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</si>
  <si>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</si>
  <si>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</si>
  <si>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</si>
  <si>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</si>
  <si>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</si>
  <si>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</si>
  <si>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</si>
  <si>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</si>
  <si>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</si>
  <si>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</si>
  <si>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</si>
  <si>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</si>
  <si>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</si>
  <si>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</si>
  <si>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</si>
  <si>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</si>
  <si>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</si>
  <si>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</si>
  <si>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</si>
  <si>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</si>
  <si>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</si>
  <si>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</si>
  <si>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</si>
  <si>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</si>
  <si>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</si>
  <si>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</si>
  <si>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</si>
  <si>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</si>
  <si>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</si>
  <si>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</si>
  <si>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</si>
  <si>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</si>
  <si>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</si>
  <si>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</si>
  <si>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</si>
  <si>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</si>
  <si>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</si>
  <si>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</si>
  <si>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</si>
  <si>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</si>
  <si>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</si>
  <si>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</si>
  <si>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</si>
  <si>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</si>
  <si>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</si>
  <si>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</si>
  <si>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</si>
  <si>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</si>
  <si>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</si>
  <si>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</si>
  <si>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</si>
  <si>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</si>
  <si>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</si>
  <si>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</si>
  <si>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</si>
  <si>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</si>
  <si>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</si>
  <si>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</si>
  <si>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</si>
  <si>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</si>
  <si>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</si>
  <si>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</si>
  <si>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</si>
  <si>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</si>
  <si>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</si>
  <si>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</si>
  <si>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</si>
  <si>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</si>
  <si>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</si>
  <si>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</si>
  <si>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</si>
  <si>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</si>
  <si>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</si>
  <si>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</si>
  <si>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</si>
  <si>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</si>
  <si>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</si>
  <si>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</si>
  <si>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</si>
  <si>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</si>
  <si>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</si>
  <si>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</si>
  <si>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</si>
  <si>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</si>
  <si>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</si>
  <si>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</si>
  <si>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</si>
  <si>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</si>
  <si>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</si>
  <si>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</si>
  <si>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</si>
  <si>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</si>
  <si>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</si>
  <si>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</si>
  <si>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</si>
  <si>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</si>
  <si>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</si>
  <si>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</si>
  <si>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</si>
  <si>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</si>
  <si>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</si>
  <si>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</si>
  <si>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</si>
  <si>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</si>
  <si>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</si>
  <si>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</si>
  <si>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</si>
  <si>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</si>
  <si>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</si>
  <si>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</si>
  <si>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</si>
  <si>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</si>
  <si>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</si>
  <si>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</si>
  <si>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</si>
  <si>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</si>
  <si>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</si>
  <si>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</si>
  <si>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</si>
  <si>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</si>
  <si>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</si>
  <si>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</si>
  <si>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</si>
  <si>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</si>
  <si>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</si>
  <si>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</si>
  <si>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</si>
  <si>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</si>
  <si>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</si>
  <si>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</si>
  <si>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</si>
  <si>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</si>
  <si>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</si>
  <si>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</si>
  <si>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</si>
  <si>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</si>
  <si>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</si>
  <si>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</si>
  <si>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</si>
  <si>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</si>
  <si>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</si>
  <si>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</si>
  <si>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</si>
  <si>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</si>
  <si>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</si>
  <si>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</si>
  <si>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</si>
  <si>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</si>
  <si>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</si>
  <si>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</si>
  <si>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</si>
  <si>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</si>
  <si>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</si>
  <si>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</si>
  <si>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</si>
  <si>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</si>
  <si>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</si>
  <si>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</si>
  <si>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</si>
  <si>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</si>
  <si>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</si>
  <si>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</si>
  <si>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</si>
  <si>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</si>
  <si>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</si>
  <si>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</si>
  <si>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</si>
  <si>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</si>
  <si>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</si>
  <si>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</si>
  <si>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</si>
  <si>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</si>
  <si>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</si>
  <si>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</si>
  <si>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</si>
  <si>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</si>
  <si>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</si>
  <si>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</si>
  <si>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</si>
  <si>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</si>
  <si>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</si>
  <si>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</si>
  <si>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</si>
  <si>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</si>
  <si>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</si>
  <si>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</si>
  <si>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</si>
  <si>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</si>
  <si>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</si>
  <si>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</si>
  <si>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</si>
  <si>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</si>
  <si>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</si>
  <si>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</si>
  <si>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</si>
  <si>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</si>
  <si>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</si>
  <si>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</si>
  <si>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</si>
  <si>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</si>
  <si>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</si>
  <si>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</si>
  <si>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</si>
  <si>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</si>
  <si>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</si>
  <si>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</si>
  <si>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</si>
  <si>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</si>
  <si>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</si>
  <si>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</si>
  <si>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</si>
  <si>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</si>
  <si>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</si>
  <si>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</si>
  <si>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</si>
  <si>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</si>
  <si>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</si>
  <si>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</si>
  <si>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</si>
  <si>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</si>
  <si>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</si>
  <si>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</si>
  <si>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</si>
  <si>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</si>
  <si>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</si>
  <si>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</si>
  <si>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</si>
  <si>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</si>
  <si>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</si>
  <si>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</si>
  <si>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</si>
  <si>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</si>
  <si>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</si>
  <si>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</si>
  <si>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</si>
  <si>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</si>
  <si>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</si>
  <si>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</si>
  <si>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</si>
  <si>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</si>
  <si>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</si>
  <si>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</si>
  <si>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</si>
  <si>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</si>
  <si>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</si>
  <si>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</si>
  <si>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</si>
  <si>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</si>
  <si>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</si>
  <si>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</si>
  <si>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</si>
  <si>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</si>
  <si>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</si>
  <si>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</si>
  <si>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</si>
  <si>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</si>
  <si>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</si>
  <si>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</si>
  <si>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</si>
  <si>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</si>
  <si>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</si>
  <si>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</si>
  <si>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</si>
  <si>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</si>
  <si>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</si>
  <si>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</si>
  <si>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</si>
  <si>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</si>
  <si>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</si>
  <si>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</si>
  <si>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</si>
  <si>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</si>
  <si>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</si>
  <si>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</si>
  <si>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</si>
  <si>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</si>
  <si>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</si>
  <si>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</si>
  <si>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</si>
  <si>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</si>
  <si>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</si>
  <si>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</si>
  <si>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</si>
  <si>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</si>
  <si>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</si>
  <si>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</si>
  <si>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</si>
  <si>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</si>
  <si>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</si>
  <si>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</si>
  <si>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</si>
  <si>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</si>
  <si>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</si>
  <si>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</si>
  <si>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</si>
  <si>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</si>
  <si>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</si>
  <si>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</si>
  <si>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</si>
  <si>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</si>
  <si>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</si>
  <si>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</si>
  <si>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</si>
  <si>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</si>
  <si>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</si>
  <si>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</si>
  <si>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</si>
  <si>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</si>
  <si>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</si>
  <si>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</si>
  <si>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</si>
  <si>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</si>
  <si>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</si>
  <si>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</si>
  <si>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</si>
  <si>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</si>
  <si>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</si>
  <si>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</si>
  <si>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</si>
  <si>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</si>
  <si>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</si>
  <si>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</si>
  <si>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</si>
  <si>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</si>
  <si>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</si>
  <si>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</si>
  <si>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</si>
  <si>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</si>
  <si>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</si>
  <si>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</si>
  <si>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</si>
  <si>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</si>
  <si>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</si>
  <si>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</si>
  <si>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</si>
  <si>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</si>
  <si>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</si>
  <si>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</si>
  <si>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</si>
  <si>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</si>
  <si>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</si>
  <si>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</si>
  <si>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</si>
  <si>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</si>
  <si>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</si>
  <si>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</si>
  <si>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</si>
  <si>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</si>
  <si>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</si>
  <si>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</si>
  <si>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</si>
  <si>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</si>
  <si>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</si>
  <si>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</si>
  <si>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</si>
  <si>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</si>
  <si>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</si>
  <si>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</si>
  <si>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</si>
  <si>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</si>
  <si>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</si>
  <si>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</si>
  <si>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</si>
  <si>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</si>
  <si>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</si>
  <si>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</si>
  <si>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</si>
  <si>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</si>
  <si>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</si>
  <si>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</si>
  <si>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</si>
  <si>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</si>
  <si>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</si>
  <si>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</si>
  <si>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</si>
  <si>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</si>
  <si>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</si>
  <si>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</si>
  <si>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</si>
  <si>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</si>
  <si>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</si>
  <si>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</si>
  <si>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</si>
  <si>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</si>
  <si>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</si>
  <si>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</si>
  <si>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</si>
  <si>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</si>
  <si>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</si>
  <si>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</si>
  <si>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</si>
  <si>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</si>
  <si>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</si>
  <si>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</si>
  <si>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</si>
  <si>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</si>
  <si>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</si>
  <si>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</si>
  <si>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</si>
  <si>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</si>
  <si>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</si>
  <si>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</si>
  <si>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</si>
  <si>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</si>
  <si>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</si>
  <si>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</si>
  <si>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</si>
  <si>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</si>
  <si>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</si>
  <si>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</si>
  <si>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</si>
  <si>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</si>
  <si>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</si>
  <si>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</si>
  <si>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</si>
  <si>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</si>
  <si>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</si>
  <si>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</si>
  <si>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</si>
  <si>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</si>
  <si>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</si>
  <si>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</si>
  <si>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</si>
  <si>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</si>
  <si>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</si>
  <si>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</si>
  <si>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</si>
  <si>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</si>
  <si>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</si>
  <si>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</si>
  <si>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</si>
  <si>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</si>
  <si>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</si>
  <si>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</si>
  <si>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</si>
  <si>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</si>
  <si>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</si>
  <si>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</si>
  <si>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</si>
  <si>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</si>
  <si>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</si>
  <si>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</si>
  <si>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</si>
  <si>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</si>
  <si>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</si>
  <si>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</si>
  <si>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</si>
  <si>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</si>
  <si>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</si>
  <si>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</si>
  <si>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</si>
  <si>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</si>
  <si>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</si>
  <si>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</si>
  <si>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</si>
  <si>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</si>
  <si>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</si>
  <si>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</si>
  <si>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</si>
  <si>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</si>
  <si>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</si>
  <si>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</si>
  <si>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</si>
  <si>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</si>
  <si>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</si>
  <si>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</si>
  <si>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</si>
  <si>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</si>
  <si>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</si>
  <si>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</si>
  <si>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</si>
  <si>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</si>
  <si>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</si>
  <si>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</si>
  <si>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</si>
  <si>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</si>
  <si>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</si>
  <si>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</si>
  <si>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</si>
  <si>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</si>
  <si>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</si>
  <si>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</si>
  <si>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</si>
  <si>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</si>
  <si>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</si>
  <si>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</si>
  <si>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</si>
  <si>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</si>
  <si>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</si>
  <si>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</si>
  <si>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</si>
  <si>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</si>
  <si>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</si>
  <si>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</si>
  <si>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</si>
  <si>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</si>
  <si>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</si>
  <si>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</si>
  <si>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</si>
  <si>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</si>
  <si>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</si>
  <si>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</si>
  <si>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</si>
  <si>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</si>
  <si>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</si>
  <si>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</si>
  <si>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</si>
  <si>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</si>
  <si>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</si>
  <si>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</si>
  <si>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</si>
  <si>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</si>
  <si>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</si>
  <si>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</si>
  <si>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</si>
  <si>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</si>
  <si>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</si>
  <si>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</si>
  <si>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</si>
  <si>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</si>
  <si>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</si>
  <si>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</si>
  <si>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</si>
  <si>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</si>
  <si>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</si>
  <si>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</si>
  <si>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</si>
  <si>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</si>
  <si>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</si>
  <si>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</si>
  <si>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</si>
  <si>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</si>
  <si>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</si>
  <si>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</si>
  <si>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</si>
  <si>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</si>
  <si>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</si>
  <si>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</si>
  <si>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</si>
  <si>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</si>
  <si>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</si>
  <si>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</si>
  <si>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</si>
  <si>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</si>
  <si>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</si>
  <si>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</si>
  <si>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</si>
  <si>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</si>
  <si>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</si>
  <si>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</si>
  <si>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</si>
  <si>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</si>
  <si>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</si>
  <si>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</si>
  <si>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</si>
  <si>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</si>
  <si>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</si>
  <si>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</si>
  <si>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</si>
  <si>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</si>
  <si>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</si>
  <si>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</si>
  <si>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</si>
  <si>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</si>
  <si>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</si>
  <si>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</si>
  <si>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</si>
  <si>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</si>
  <si>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</si>
  <si>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</si>
  <si>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</si>
  <si>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</si>
  <si>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</si>
  <si>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</si>
  <si>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</si>
  <si>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</si>
  <si>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</si>
  <si>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</si>
  <si>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</si>
  <si>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</si>
  <si>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</si>
  <si>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</si>
  <si>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</si>
  <si>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</si>
  <si>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</si>
  <si>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</si>
  <si>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</si>
  <si>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</si>
  <si>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</si>
  <si>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</si>
  <si>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</si>
  <si>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</si>
  <si>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</si>
  <si>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</si>
  <si>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</si>
  <si>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</si>
  <si>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</si>
  <si>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</si>
  <si>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</si>
  <si>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</si>
  <si>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</si>
  <si>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</si>
  <si>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</si>
  <si>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</si>
  <si>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</si>
  <si>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</si>
  <si>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</si>
  <si>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</si>
  <si>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</si>
  <si>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</si>
  <si>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</si>
  <si>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</si>
  <si>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</si>
  <si>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</si>
  <si>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</si>
  <si>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</si>
  <si>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</si>
  <si>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</si>
  <si>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</si>
  <si>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</si>
  <si>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</si>
  <si>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</si>
  <si>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</si>
  <si>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</si>
  <si>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</si>
  <si>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</si>
  <si>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</si>
  <si>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</si>
  <si>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</si>
  <si>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</si>
  <si>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</si>
  <si>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</si>
  <si>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</si>
  <si>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</si>
  <si>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</si>
  <si>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</si>
  <si>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</si>
  <si>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</si>
  <si>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</si>
  <si>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</si>
  <si>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</si>
  <si>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</si>
  <si>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</si>
  <si>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</si>
  <si>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</si>
  <si>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</si>
  <si>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</si>
  <si>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</si>
  <si>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</si>
  <si>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</si>
  <si>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</si>
  <si>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</si>
  <si>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</si>
  <si>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</si>
  <si>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</si>
  <si>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</si>
  <si>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</si>
  <si>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</si>
  <si>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</si>
  <si>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</si>
  <si>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</si>
  <si>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</si>
  <si>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</si>
  <si>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</si>
  <si>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</si>
  <si>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</si>
  <si>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</si>
  <si>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</si>
  <si>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</si>
  <si>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</si>
  <si>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</si>
  <si>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</si>
  <si>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</si>
  <si>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</si>
  <si>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</si>
  <si>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</si>
  <si>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</si>
  <si>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</si>
  <si>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</si>
  <si>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</si>
  <si>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</si>
  <si>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</si>
  <si>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</si>
  <si>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</si>
  <si>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</si>
  <si>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</si>
  <si>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</si>
  <si>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</si>
  <si>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</si>
  <si>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</si>
  <si>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</si>
  <si>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</si>
  <si>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</si>
  <si>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</si>
  <si>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</si>
  <si>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</si>
  <si>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</si>
  <si>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</si>
  <si>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</si>
  <si>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</si>
  <si>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</si>
  <si>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</si>
  <si>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</si>
  <si>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</si>
  <si>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</si>
  <si>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</si>
  <si>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</si>
  <si>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</si>
  <si>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</si>
  <si>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</si>
  <si>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</si>
  <si>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</si>
  <si>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</si>
  <si>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</si>
  <si>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</si>
  <si>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</si>
  <si>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</si>
  <si>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</si>
  <si>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</si>
  <si>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</si>
  <si>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</si>
  <si>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</si>
  <si>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</si>
  <si>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</si>
  <si>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</si>
  <si>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</si>
  <si>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</si>
  <si>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</si>
  <si>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</si>
  <si>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</si>
  <si>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</si>
  <si>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</si>
  <si>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</si>
  <si>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</si>
  <si>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</si>
  <si>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</si>
  <si>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</si>
  <si>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</si>
  <si>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</si>
  <si>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</si>
  <si>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</si>
  <si>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</si>
  <si>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</si>
  <si>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</si>
  <si>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</si>
  <si>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</si>
  <si>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</si>
  <si>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</si>
  <si>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</si>
  <si>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</si>
  <si>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</si>
  <si>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</si>
  <si>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</si>
  <si>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</si>
  <si>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</si>
  <si>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</si>
  <si>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</si>
  <si>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</si>
  <si>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</si>
  <si>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</si>
  <si>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</si>
  <si>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</si>
  <si>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</si>
  <si>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</si>
  <si>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</si>
  <si>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</si>
  <si>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</si>
  <si>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</si>
  <si>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</si>
  <si>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</si>
  <si>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</si>
  <si>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</si>
  <si>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</si>
  <si>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</si>
  <si>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</si>
  <si>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</si>
  <si>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</si>
  <si>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</si>
  <si>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</si>
  <si>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</si>
  <si>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</si>
  <si>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</si>
  <si>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</si>
  <si>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</si>
  <si>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</si>
  <si>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</si>
  <si>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</si>
  <si>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</si>
  <si>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</si>
  <si>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</si>
  <si>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</si>
  <si>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</si>
  <si>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</si>
  <si>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</si>
  <si>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</si>
  <si>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</si>
  <si>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</si>
  <si>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</si>
  <si>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</si>
  <si>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</si>
  <si>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</si>
  <si>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</si>
  <si>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</si>
  <si>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</si>
  <si>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</si>
  <si>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</si>
  <si>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</si>
  <si>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</si>
  <si>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</si>
  <si>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</si>
  <si>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</si>
  <si>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</si>
  <si>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</si>
  <si>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</si>
  <si>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</si>
  <si>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</si>
  <si>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</si>
  <si>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</si>
  <si>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</si>
  <si>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</si>
  <si>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</si>
  <si>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</si>
  <si>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</si>
  <si>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</si>
  <si>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</si>
  <si>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</si>
  <si>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</si>
  <si>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</si>
  <si>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</si>
  <si>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</si>
  <si>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</si>
  <si>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</si>
  <si>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</si>
  <si>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</si>
  <si>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</si>
  <si>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</si>
  <si>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</si>
  <si>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</si>
  <si>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</si>
  <si>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</si>
  <si>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</si>
  <si>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</si>
  <si>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</si>
  <si>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</si>
  <si>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</si>
  <si>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</si>
  <si>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</si>
  <si>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</si>
  <si>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</si>
  <si>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</si>
  <si>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</si>
  <si>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</si>
  <si>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</si>
  <si>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</si>
  <si>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</si>
  <si>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</si>
  <si>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</si>
  <si>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</si>
  <si>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</si>
  <si>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</si>
  <si>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</si>
  <si>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</si>
  <si>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</si>
  <si>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</si>
  <si>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</si>
  <si>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</si>
  <si>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</si>
  <si>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</si>
  <si>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</si>
  <si>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</si>
  <si>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</si>
  <si>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</si>
  <si>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</si>
  <si>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</si>
  <si>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</si>
  <si>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</si>
  <si>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</si>
  <si>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</si>
  <si>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</si>
  <si>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</si>
  <si>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</si>
  <si>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</si>
  <si>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</si>
  <si>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</si>
  <si>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</si>
  <si>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</si>
  <si>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</si>
  <si>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</si>
  <si>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</si>
  <si>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</si>
  <si>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</si>
  <si>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</si>
  <si>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</si>
  <si>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</si>
  <si>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</si>
  <si>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</si>
  <si>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</si>
  <si>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</si>
  <si>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</si>
  <si>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</si>
  <si>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</si>
  <si>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</si>
  <si>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</si>
  <si>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</si>
  <si>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</si>
  <si>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</si>
  <si>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</si>
  <si>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</si>
  <si>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</si>
  <si>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</si>
  <si>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</si>
  <si>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</si>
  <si>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</si>
  <si>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</si>
  <si>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</si>
  <si>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</si>
  <si>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</si>
  <si>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</si>
  <si>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</si>
  <si>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</si>
  <si>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</si>
  <si>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</si>
  <si>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</si>
  <si>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</si>
  <si>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</si>
  <si>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</si>
  <si>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</si>
  <si>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</si>
  <si>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</si>
  <si>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</si>
  <si>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</si>
  <si>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</si>
  <si>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</si>
  <si>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</si>
  <si>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</si>
  <si>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</si>
  <si>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</si>
  <si>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</si>
  <si>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</si>
  <si>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</si>
  <si>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</si>
  <si>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</si>
  <si>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</si>
  <si>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</si>
  <si>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</si>
  <si>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</si>
  <si>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</si>
  <si>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</si>
  <si>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</si>
  <si>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</si>
  <si>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</si>
  <si>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</si>
  <si>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</si>
  <si>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</si>
  <si>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</si>
  <si>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</si>
  <si>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</si>
  <si>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</si>
  <si>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</si>
  <si>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</si>
  <si>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</si>
  <si>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</si>
  <si>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</si>
  <si>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</si>
  <si>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</si>
  <si>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</si>
  <si>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</si>
  <si>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</si>
  <si>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</si>
  <si>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</si>
  <si>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</si>
  <si>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</si>
  <si>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</si>
  <si>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</si>
  <si>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</si>
  <si>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</si>
  <si>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</si>
  <si>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</si>
  <si>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</si>
  <si>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</si>
  <si>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</si>
  <si>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</si>
  <si>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</si>
  <si>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</si>
  <si>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</si>
  <si>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</si>
  <si>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</si>
  <si>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</si>
  <si>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</si>
  <si>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</si>
  <si>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</si>
  <si>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</si>
  <si>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</si>
  <si>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</si>
  <si>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</si>
  <si>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</si>
  <si>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</si>
  <si>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</si>
  <si>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</si>
  <si>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</si>
  <si>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</si>
  <si>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</si>
  <si>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</si>
  <si>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</si>
  <si>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</si>
  <si>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</si>
  <si>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</si>
  <si>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</si>
  <si>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</si>
  <si>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</si>
  <si>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</si>
  <si>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</si>
  <si>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</si>
  <si>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</si>
  <si>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</si>
  <si>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</si>
  <si>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</si>
  <si>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</si>
  <si>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</si>
  <si>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</si>
  <si>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</si>
  <si>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</si>
  <si>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</si>
  <si>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</si>
  <si>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</si>
  <si>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</si>
  <si>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</si>
  <si>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</si>
  <si>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</si>
  <si>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</si>
  <si>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</si>
  <si>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</si>
  <si>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</si>
  <si>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</si>
  <si>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</si>
  <si>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</si>
  <si>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</si>
  <si>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</si>
  <si>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</si>
  <si>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</si>
  <si>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</si>
  <si>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</si>
  <si>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</si>
  <si>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</si>
  <si>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</si>
  <si>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</si>
  <si>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</si>
  <si>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</si>
  <si>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</si>
  <si>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</si>
  <si>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</si>
  <si>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</si>
  <si>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</si>
  <si>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</si>
  <si>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</si>
  <si>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</si>
  <si>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</si>
  <si>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</si>
  <si>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</si>
  <si>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</si>
  <si>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</si>
  <si>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</si>
  <si>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</si>
  <si>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</si>
  <si>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</si>
  <si>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</si>
  <si>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</si>
  <si>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</si>
  <si>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</si>
  <si>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</si>
  <si>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</si>
  <si>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</si>
  <si>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</si>
  <si>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</si>
  <si>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</si>
  <si>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</si>
  <si>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</si>
  <si>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</si>
  <si>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</si>
  <si>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</si>
  <si>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</si>
  <si>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</si>
  <si>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</si>
  <si>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</si>
  <si>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</si>
  <si>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</si>
  <si>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</si>
  <si>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</si>
  <si>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</si>
  <si>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</si>
  <si>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</si>
  <si>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</si>
  <si>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</si>
  <si>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</si>
  <si>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</si>
  <si>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</si>
  <si>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</si>
  <si>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</si>
  <si>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</si>
  <si>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</si>
  <si>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</si>
  <si>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</si>
  <si>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</si>
  <si>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</si>
  <si>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</si>
  <si>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</si>
  <si>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</si>
  <si>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</si>
  <si>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</si>
  <si>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</si>
  <si>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</si>
  <si>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</si>
  <si>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</si>
  <si>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</si>
  <si>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</si>
  <si>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</si>
  <si>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</si>
  <si>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</si>
  <si>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</si>
  <si>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</si>
  <si>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</si>
  <si>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</si>
  <si>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</si>
  <si>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</si>
  <si>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</si>
  <si>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</si>
  <si>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</si>
  <si>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</si>
  <si>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</si>
  <si>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</si>
  <si>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</si>
  <si>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</si>
  <si>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</si>
  <si>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</si>
  <si>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</si>
  <si>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</si>
  <si>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</si>
  <si>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</si>
  <si>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</si>
  <si>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</si>
  <si>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</si>
  <si>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</si>
  <si>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</si>
  <si>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</si>
  <si>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</si>
  <si>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</si>
  <si>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</si>
  <si>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</si>
  <si>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</si>
  <si>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</si>
  <si>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</si>
  <si>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</si>
  <si>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</si>
  <si>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</si>
  <si>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</si>
  <si>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</si>
  <si>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</si>
  <si>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</si>
  <si>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</si>
  <si>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</si>
  <si>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</si>
  <si>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</si>
  <si>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</si>
  <si>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</si>
  <si>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</si>
  <si>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</si>
  <si>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</si>
  <si>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</si>
  <si>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</si>
  <si>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</si>
  <si>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</si>
  <si>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</si>
  <si>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</si>
  <si>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</si>
  <si>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</si>
  <si>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</si>
  <si>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</si>
  <si>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</si>
  <si>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</si>
  <si>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</si>
  <si>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</si>
  <si>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</si>
  <si>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</si>
  <si>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</si>
  <si>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</si>
  <si>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</si>
  <si>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</si>
  <si>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</si>
  <si>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</si>
  <si>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</si>
  <si>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</si>
  <si>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</si>
  <si>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</si>
  <si>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</si>
  <si>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</si>
  <si>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</si>
  <si>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</si>
  <si>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</si>
  <si>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</si>
  <si>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</si>
  <si>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</si>
  <si>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</si>
  <si>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</si>
  <si>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</si>
  <si>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</si>
  <si>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</si>
  <si>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</si>
  <si>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</si>
  <si>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</si>
  <si>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</si>
  <si>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</si>
  <si>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</si>
  <si>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</si>
  <si>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</si>
  <si>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</si>
  <si>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</si>
  <si>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</si>
  <si>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</si>
  <si>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</si>
  <si>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</si>
  <si>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</si>
  <si>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</si>
  <si>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</si>
  <si>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</si>
  <si>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</si>
  <si>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</si>
  <si>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</si>
  <si>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</si>
  <si>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</si>
  <si>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</si>
  <si>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</si>
  <si>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</si>
  <si>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</si>
  <si>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</si>
  <si>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</si>
  <si>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</si>
  <si>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</si>
  <si>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</si>
  <si>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</si>
  <si>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</si>
  <si>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</si>
  <si>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</si>
  <si>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</si>
  <si>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</si>
  <si>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</si>
  <si>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</si>
  <si>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</si>
  <si>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</si>
  <si>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</si>
  <si>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</si>
  <si>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</si>
  <si>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</si>
  <si>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</si>
  <si>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</si>
  <si>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</si>
  <si>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</si>
  <si>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</si>
  <si>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</si>
  <si>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</si>
  <si>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</si>
  <si>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</si>
  <si>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</si>
  <si>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</si>
  <si>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</si>
  <si>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</si>
  <si>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</si>
  <si>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</si>
  <si>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</si>
  <si>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</si>
  <si>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</si>
  <si>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</si>
  <si>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</si>
  <si>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</si>
  <si>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</si>
  <si>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</si>
  <si>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</si>
  <si>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</si>
  <si>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</si>
  <si>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</si>
  <si>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</si>
  <si>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</si>
  <si>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</si>
  <si>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</si>
  <si>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</si>
  <si>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</si>
  <si>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</si>
  <si>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</si>
  <si>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</si>
  <si>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</si>
  <si>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</si>
  <si>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</si>
  <si>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</si>
  <si>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</si>
  <si>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</si>
  <si>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</si>
  <si>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</si>
  <si>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</si>
  <si>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</si>
  <si>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</si>
  <si>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</si>
  <si>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</si>
  <si>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</si>
  <si>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</si>
  <si>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</si>
  <si>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</si>
  <si>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</si>
  <si>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</si>
  <si>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</si>
  <si>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</si>
  <si>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</si>
  <si>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</si>
  <si>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</si>
  <si>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</si>
  <si>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</si>
  <si>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</si>
  <si>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</si>
  <si>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</si>
  <si>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</si>
  <si>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</si>
  <si>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</si>
  <si>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</si>
  <si>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</si>
  <si>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</si>
  <si>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</si>
  <si>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</si>
  <si>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</si>
  <si>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</si>
  <si>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</si>
  <si>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</si>
  <si>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</si>
  <si>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</si>
  <si>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</si>
  <si>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</si>
  <si>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</si>
  <si>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</si>
  <si>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</si>
  <si>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</si>
  <si>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</si>
  <si>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</si>
  <si>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</si>
  <si>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</si>
  <si>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</si>
  <si>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</si>
  <si>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</si>
  <si>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</si>
  <si>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</si>
  <si>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</si>
  <si>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</si>
  <si>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</si>
  <si>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</si>
  <si>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</si>
  <si>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</si>
  <si>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</si>
  <si>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</si>
  <si>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</si>
  <si>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</si>
  <si>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</si>
  <si>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</si>
  <si>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</si>
  <si>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</si>
  <si>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</si>
  <si>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</si>
  <si>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</si>
  <si>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</si>
  <si>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</si>
  <si>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</si>
  <si>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</si>
  <si>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</si>
  <si>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</si>
  <si>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</si>
  <si>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</si>
  <si>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</si>
  <si>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</si>
  <si>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</si>
  <si>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</si>
  <si>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</si>
  <si>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</si>
  <si>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</si>
  <si>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</si>
  <si>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</si>
  <si>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</si>
  <si>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</si>
  <si>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</si>
  <si>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</si>
  <si>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</si>
  <si>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</si>
  <si>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</si>
  <si>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</si>
  <si>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</si>
  <si>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</si>
  <si>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</si>
  <si>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</si>
  <si>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</si>
  <si>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</si>
  <si>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</si>
  <si>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</si>
  <si>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</si>
  <si>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</si>
  <si>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</si>
  <si>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</si>
  <si>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</si>
  <si>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</si>
  <si>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</si>
  <si>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</si>
  <si>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</si>
  <si>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</si>
  <si>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</si>
  <si>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</si>
  <si>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</si>
  <si>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</si>
  <si>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</si>
  <si>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</si>
  <si>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</si>
  <si>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</si>
  <si>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</si>
  <si>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</si>
  <si>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</si>
  <si>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</si>
  <si>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</si>
  <si>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</si>
  <si>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</si>
  <si>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</si>
  <si>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</si>
  <si>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</si>
  <si>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</si>
  <si>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</si>
  <si>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</si>
  <si>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</si>
  <si>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</si>
  <si>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</si>
  <si>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</si>
  <si>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</si>
  <si>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</si>
  <si>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</si>
  <si>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</si>
  <si>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</si>
  <si>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</si>
  <si>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</si>
  <si>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</si>
  <si>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</si>
  <si>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</si>
  <si>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</si>
  <si>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</si>
  <si>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</si>
  <si>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</si>
  <si>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</si>
  <si>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</si>
  <si>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</si>
  <si>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</si>
  <si>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</si>
  <si>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</si>
  <si>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</si>
  <si>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</si>
  <si>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</si>
  <si>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</si>
  <si>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</si>
  <si>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</si>
  <si>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</si>
  <si>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</si>
  <si>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</si>
  <si>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</si>
  <si>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</si>
  <si>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</si>
  <si>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</si>
  <si>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</si>
  <si>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</si>
  <si>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</si>
  <si>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</si>
  <si>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</si>
  <si>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</si>
  <si>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</si>
  <si>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</si>
  <si>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</si>
  <si>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</si>
  <si>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</si>
  <si>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</si>
  <si>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</si>
  <si>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</si>
  <si>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</si>
  <si>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</si>
  <si>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</si>
  <si>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</si>
  <si>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</si>
  <si>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</si>
  <si>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</si>
  <si>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</si>
  <si>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</si>
  <si>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</si>
  <si>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</si>
  <si>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</si>
  <si>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</si>
  <si>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</si>
  <si>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</si>
  <si>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</si>
  <si>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</si>
  <si>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</si>
  <si>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</si>
  <si>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</si>
  <si>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</si>
  <si>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</si>
  <si>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</si>
  <si>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</si>
  <si>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</si>
  <si>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</si>
  <si>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</si>
  <si>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</si>
  <si>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</si>
  <si>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</si>
  <si>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</si>
  <si>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</si>
  <si>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</si>
  <si>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</si>
  <si>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</si>
  <si>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</si>
  <si>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</si>
  <si>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</si>
  <si>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</si>
  <si>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</si>
  <si>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</si>
  <si>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</si>
  <si>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</si>
  <si>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</si>
  <si>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</si>
  <si>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</si>
  <si>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</si>
  <si>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</si>
  <si>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</si>
  <si>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</si>
  <si>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</si>
  <si>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</si>
  <si>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</si>
  <si>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</si>
  <si>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</si>
  <si>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</si>
  <si>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</si>
  <si>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</si>
  <si>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</si>
  <si>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</si>
  <si>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</si>
  <si>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</si>
  <si>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</si>
  <si>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</si>
  <si>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</si>
  <si>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</si>
  <si>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</si>
  <si>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</si>
  <si>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</si>
  <si>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</si>
  <si>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</si>
  <si>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</si>
  <si>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</si>
  <si>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</si>
  <si>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</si>
  <si>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</si>
  <si>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</si>
  <si>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</si>
  <si>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</si>
  <si>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</si>
  <si>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</si>
  <si>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</si>
  <si>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</si>
  <si>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</si>
  <si>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</si>
  <si>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</si>
  <si>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</si>
  <si>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</si>
  <si>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</si>
  <si>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</si>
  <si>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</si>
  <si>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</si>
  <si>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</si>
  <si>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</si>
  <si>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</si>
  <si>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</si>
  <si>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</si>
  <si>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</si>
  <si>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</si>
  <si>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</si>
  <si>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</si>
  <si>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</si>
  <si>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</si>
  <si>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</si>
  <si>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</si>
  <si>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</si>
  <si>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</si>
  <si>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</si>
  <si>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</si>
  <si>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</si>
  <si>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</si>
  <si>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</si>
  <si>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</si>
  <si>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</si>
  <si>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</si>
  <si>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</si>
  <si>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</si>
  <si>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</si>
  <si>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</si>
  <si>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</si>
  <si>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</si>
  <si>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</si>
  <si>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</si>
  <si>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</si>
  <si>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</si>
  <si>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</si>
  <si>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</si>
  <si>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</si>
  <si>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</si>
  <si>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</si>
  <si>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</si>
  <si>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</si>
  <si>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</si>
  <si>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</si>
  <si>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</si>
  <si>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</si>
  <si>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</si>
  <si>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</si>
  <si>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</si>
  <si>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</si>
  <si>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</si>
  <si>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</si>
  <si>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</si>
  <si>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</si>
  <si>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</si>
  <si>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</si>
  <si>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</si>
  <si>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</si>
  <si>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</si>
  <si>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</si>
  <si>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</si>
  <si>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</si>
  <si>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</si>
  <si>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</si>
  <si>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</si>
  <si>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</si>
  <si>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</si>
  <si>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</si>
  <si>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</si>
  <si>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</si>
  <si>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</si>
  <si>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</si>
  <si>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</si>
  <si>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</si>
  <si>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</si>
  <si>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</si>
  <si>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</si>
  <si>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</si>
  <si>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</si>
  <si>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</si>
  <si>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</si>
  <si>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</si>
  <si>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</si>
  <si>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</si>
  <si>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</si>
  <si>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</si>
  <si>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</si>
  <si>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</si>
  <si>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</si>
  <si>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</si>
  <si>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</si>
  <si>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</si>
  <si>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</si>
  <si>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</si>
  <si>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</si>
  <si>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</si>
  <si>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</si>
  <si>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</si>
  <si>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</si>
  <si>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</si>
  <si>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</si>
  <si>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</si>
  <si>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</si>
  <si>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</si>
  <si>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</si>
  <si>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</si>
  <si>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</si>
  <si>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</si>
  <si>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</si>
  <si>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</si>
  <si>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</si>
  <si>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</si>
  <si>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</si>
  <si>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</si>
  <si>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</si>
  <si>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</si>
  <si>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</si>
  <si>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</si>
  <si>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</si>
  <si>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</si>
  <si>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</si>
  <si>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</si>
  <si>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</si>
  <si>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</si>
  <si>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</si>
  <si>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</si>
  <si>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</si>
  <si>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</si>
  <si>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</si>
  <si>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</si>
  <si>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</si>
  <si>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</si>
  <si>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</si>
  <si>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</si>
  <si>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</si>
  <si>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</si>
  <si>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</si>
  <si>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</si>
  <si>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</si>
  <si>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</si>
  <si>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</si>
  <si>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</si>
  <si>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</si>
  <si>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</si>
  <si>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</si>
  <si>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</si>
  <si>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</si>
  <si>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</si>
  <si>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</si>
  <si>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</si>
  <si>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</si>
  <si>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</si>
  <si>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</si>
  <si>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</si>
  <si>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</si>
  <si>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</si>
  <si>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</si>
  <si>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</si>
  <si>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</si>
  <si>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</si>
  <si>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</si>
  <si>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</si>
  <si>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</si>
  <si>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</si>
  <si>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</si>
  <si>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</si>
  <si>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</si>
  <si>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</si>
  <si>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</si>
  <si>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</si>
  <si>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</si>
  <si>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</si>
  <si>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</si>
  <si>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</si>
  <si>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</si>
  <si>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</si>
  <si>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</si>
  <si>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</si>
  <si>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</si>
  <si>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</si>
  <si>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</si>
  <si>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</si>
  <si>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</si>
  <si>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</si>
  <si>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</si>
  <si>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</si>
  <si>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</si>
  <si>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</si>
  <si>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</si>
  <si>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</si>
  <si>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</si>
  <si>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</si>
  <si>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</si>
  <si>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</si>
  <si>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</si>
  <si>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</si>
  <si>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</si>
  <si>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</si>
  <si>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</si>
  <si>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</si>
  <si>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</si>
  <si>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</si>
  <si>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</si>
  <si>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</si>
  <si>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</si>
  <si>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</si>
  <si>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</si>
  <si>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</si>
  <si>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</si>
  <si>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</si>
  <si>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</si>
  <si>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</si>
  <si>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</si>
  <si>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</si>
  <si>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</si>
  <si>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</si>
  <si>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</si>
  <si>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</si>
  <si>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</si>
  <si>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</si>
  <si>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</si>
  <si>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</si>
  <si>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</si>
  <si>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</si>
  <si>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</si>
  <si>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</si>
  <si>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</si>
  <si>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</si>
  <si>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</si>
  <si>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</si>
  <si>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</si>
  <si>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</si>
  <si>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</si>
  <si>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</si>
  <si>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</si>
  <si>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</si>
  <si>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</si>
  <si>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</si>
  <si>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</si>
  <si>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</si>
  <si>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</si>
  <si>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</si>
  <si>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</si>
  <si>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</si>
  <si>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</si>
  <si>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</si>
  <si>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</si>
  <si>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</si>
  <si>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</si>
  <si>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</si>
  <si>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</si>
  <si>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</si>
  <si>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</si>
  <si>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</si>
  <si>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</si>
  <si>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</si>
  <si>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</si>
  <si>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</si>
  <si>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</si>
  <si>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</si>
  <si>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</si>
  <si>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</si>
  <si>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</si>
  <si>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</si>
  <si>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</si>
  <si>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</si>
  <si>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</si>
  <si>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</si>
  <si>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</si>
  <si>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</si>
  <si>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</si>
  <si>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</si>
  <si>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</si>
  <si>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</si>
  <si>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</si>
  <si>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</si>
  <si>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</si>
  <si>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</si>
  <si>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</si>
  <si>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</si>
  <si>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</si>
  <si>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</si>
  <si>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</si>
  <si>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</si>
  <si>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</si>
  <si>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</si>
  <si>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</si>
  <si>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</si>
  <si>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</si>
  <si>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</si>
  <si>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</si>
  <si>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</si>
  <si>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</si>
  <si>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</si>
  <si>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</si>
  <si>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</si>
  <si>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</si>
  <si>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</si>
  <si>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</si>
  <si>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</si>
  <si>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</si>
  <si>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</si>
  <si>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</si>
  <si>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</si>
  <si>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</si>
  <si>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</si>
  <si>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</si>
  <si>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</si>
  <si>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</si>
  <si>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</si>
  <si>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</si>
  <si>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</si>
  <si>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</si>
  <si>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</si>
  <si>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</si>
  <si>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</si>
  <si>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</si>
  <si>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</si>
  <si>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</si>
  <si>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</si>
  <si>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</si>
  <si>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</si>
  <si>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</si>
  <si>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</si>
  <si>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</si>
  <si>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</si>
  <si>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</si>
  <si>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</si>
  <si>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</si>
  <si>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</si>
  <si>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</si>
  <si>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</si>
  <si>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</si>
  <si>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</si>
  <si>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</si>
  <si>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</si>
  <si>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</si>
  <si>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</si>
  <si>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</si>
  <si>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</si>
  <si>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</si>
  <si>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</si>
  <si>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</si>
  <si>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</si>
  <si>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</si>
  <si>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</si>
  <si>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</si>
  <si>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</si>
  <si>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</si>
  <si>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</si>
  <si>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</si>
  <si>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</si>
  <si>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</si>
  <si>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</si>
  <si>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</si>
  <si>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</si>
  <si>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</si>
  <si>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</si>
  <si>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</si>
  <si>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</si>
  <si>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</si>
  <si>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</si>
  <si>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</si>
  <si>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</si>
  <si>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</si>
  <si>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</si>
  <si>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</si>
  <si>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</si>
  <si>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</si>
  <si>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</si>
  <si>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</si>
  <si>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</si>
  <si>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</si>
  <si>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</si>
  <si>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</si>
  <si>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</si>
  <si>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</si>
  <si>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</si>
  <si>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</si>
  <si>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</si>
  <si>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</si>
  <si>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</si>
  <si>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</si>
  <si>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</si>
  <si>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</si>
  <si>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</si>
  <si>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</si>
  <si>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</si>
  <si>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</si>
  <si>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</si>
  <si>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</si>
  <si>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</si>
  <si>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</si>
  <si>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</si>
  <si>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</si>
  <si>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</si>
  <si>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</si>
  <si>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</si>
  <si>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</si>
  <si>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</si>
  <si>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</si>
  <si>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</si>
  <si>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</si>
  <si>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</si>
  <si>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</si>
  <si>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</si>
  <si>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</si>
  <si>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</si>
  <si>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</si>
  <si>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</si>
  <si>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</si>
  <si>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</si>
  <si>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</si>
  <si>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</si>
  <si>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</si>
  <si>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</si>
  <si>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</si>
  <si>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</si>
  <si>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</si>
  <si>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</si>
  <si>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</si>
  <si>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</si>
  <si>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</si>
  <si>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</si>
  <si>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</si>
  <si>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</si>
  <si>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</si>
  <si>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</si>
  <si>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</si>
  <si>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</si>
  <si>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</si>
  <si>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</si>
  <si>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</si>
  <si>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</si>
  <si>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</si>
  <si>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</si>
  <si>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</si>
  <si>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</si>
  <si>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</si>
  <si>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</si>
  <si>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</si>
  <si>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</si>
  <si>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</si>
  <si>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</si>
  <si>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</si>
  <si>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</si>
  <si>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</si>
  <si>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</si>
  <si>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</si>
  <si>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</si>
  <si>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</si>
  <si>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</si>
  <si>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</si>
  <si>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</si>
  <si>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</si>
  <si>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</si>
  <si>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</si>
  <si>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</si>
  <si>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</si>
  <si>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</si>
  <si>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</si>
  <si>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</si>
  <si>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</si>
  <si>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</si>
  <si>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</si>
  <si>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</si>
  <si>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</si>
  <si>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</si>
  <si>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</si>
  <si>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</si>
  <si>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</si>
  <si>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</si>
  <si>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</si>
  <si>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</si>
  <si>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</si>
  <si>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</si>
  <si>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</si>
  <si>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</si>
  <si>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</si>
  <si>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</si>
  <si>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</si>
  <si>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</si>
  <si>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</si>
  <si>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</si>
  <si>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</si>
  <si>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</si>
  <si>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</si>
  <si>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</si>
  <si>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</si>
  <si>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</si>
  <si>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</si>
  <si>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</si>
  <si>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</si>
  <si>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</si>
  <si>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</si>
  <si>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</si>
  <si>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</si>
  <si>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</si>
  <si>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</si>
  <si>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</si>
  <si>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</si>
  <si>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</si>
  <si>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</si>
  <si>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</si>
  <si>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</si>
  <si>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</si>
  <si>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</si>
  <si>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</si>
  <si>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</si>
  <si>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</si>
  <si>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</si>
  <si>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</si>
  <si>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</si>
  <si>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</si>
  <si>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</si>
  <si>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</si>
  <si>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</si>
  <si>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</si>
  <si>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</si>
  <si>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</si>
  <si>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</si>
  <si>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</si>
  <si>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</si>
  <si>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</si>
  <si>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</si>
  <si>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</si>
  <si>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</si>
  <si>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</si>
  <si>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</si>
  <si>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</si>
  <si>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</si>
  <si>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</si>
  <si>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</si>
  <si>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</si>
  <si>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</si>
  <si>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</si>
  <si>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</si>
  <si>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</si>
  <si>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</si>
  <si>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</si>
  <si>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</si>
  <si>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</si>
  <si>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</si>
  <si>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</si>
  <si>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</si>
  <si>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</si>
  <si>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</si>
  <si>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</si>
  <si>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</si>
  <si>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</si>
  <si>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</si>
  <si>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</si>
  <si>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</si>
  <si>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</si>
  <si>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</si>
  <si>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</si>
  <si>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</si>
  <si>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</si>
  <si>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</si>
  <si>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</si>
  <si>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</si>
  <si>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</si>
  <si>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</si>
  <si>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</si>
  <si>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</si>
  <si>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</si>
  <si>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</si>
  <si>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</si>
  <si>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</si>
  <si>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</si>
  <si>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</si>
  <si>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</si>
  <si>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</si>
  <si>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</si>
  <si>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</si>
  <si>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</si>
  <si>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</si>
  <si>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</si>
  <si>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</si>
  <si>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</si>
  <si>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</si>
  <si>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</si>
  <si>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</si>
  <si>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</si>
  <si>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</si>
  <si>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</si>
  <si>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</si>
  <si>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</si>
  <si>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</si>
  <si>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</si>
  <si>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</si>
  <si>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</si>
  <si>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</si>
  <si>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</si>
  <si>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</si>
  <si>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</si>
  <si>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</si>
  <si>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</si>
  <si>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</si>
  <si>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</si>
  <si>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</si>
  <si>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</si>
  <si>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</si>
  <si>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</si>
  <si>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</si>
  <si>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</si>
  <si>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</si>
  <si>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</si>
  <si>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</si>
  <si>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</si>
  <si>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</si>
  <si>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</si>
  <si>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</si>
  <si>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</si>
  <si>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</si>
  <si>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</si>
  <si>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</si>
  <si>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</si>
  <si>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</si>
  <si>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</si>
  <si>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</si>
  <si>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</si>
  <si>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</si>
  <si>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</si>
  <si>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</si>
  <si>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</si>
  <si>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</si>
  <si>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</si>
  <si>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</si>
  <si>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</si>
  <si>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</si>
  <si>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</si>
  <si>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</si>
  <si>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</si>
  <si>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</si>
  <si>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</si>
  <si>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</si>
  <si>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</si>
  <si>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</si>
  <si>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</si>
  <si>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</si>
  <si>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</si>
  <si>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</si>
  <si>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</si>
  <si>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</si>
  <si>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</si>
  <si>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</si>
  <si>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</si>
  <si>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</si>
  <si>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</si>
  <si>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</si>
  <si>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</si>
  <si>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</si>
  <si>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</si>
  <si>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</si>
  <si>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</si>
  <si>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</si>
  <si>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</si>
  <si>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</si>
  <si>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</si>
  <si>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</si>
  <si>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</si>
  <si>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</si>
  <si>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</si>
  <si>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</si>
  <si>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</si>
  <si>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</si>
  <si>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</si>
  <si>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</si>
  <si>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</si>
  <si>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</si>
  <si>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</si>
  <si>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</si>
  <si>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</si>
  <si>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</si>
  <si>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</si>
  <si>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</si>
  <si>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</si>
  <si>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</si>
  <si>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</si>
  <si>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</si>
  <si>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</si>
  <si>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</si>
  <si>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</si>
  <si>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</si>
  <si>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</si>
  <si>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</si>
  <si>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</si>
  <si>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</si>
  <si>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</si>
  <si>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</si>
  <si>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</si>
  <si>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</si>
  <si>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</si>
  <si>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</si>
  <si>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</si>
  <si>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</si>
  <si>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</si>
  <si>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</si>
  <si>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</si>
  <si>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</si>
  <si>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</si>
  <si>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</si>
  <si>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</si>
  <si>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</si>
  <si>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</si>
  <si>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</si>
  <si>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</si>
  <si>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</si>
  <si>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</si>
  <si>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</si>
  <si>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</si>
  <si>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</si>
  <si>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</si>
  <si>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</si>
  <si>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</si>
  <si>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</si>
  <si>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</si>
  <si>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</si>
  <si>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</si>
  <si>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</si>
  <si>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</si>
  <si>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</si>
  <si>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</si>
  <si>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</si>
  <si>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</si>
  <si>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</si>
  <si>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</si>
  <si>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</si>
  <si>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</si>
  <si>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</si>
  <si>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</si>
  <si>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</si>
  <si>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</si>
  <si>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</si>
  <si>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</si>
  <si>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</si>
  <si>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</si>
  <si>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</si>
  <si>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</si>
  <si>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</si>
  <si>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</si>
  <si>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</si>
  <si>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</si>
  <si>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</si>
  <si>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</si>
  <si>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</si>
  <si>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</si>
  <si>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</si>
  <si>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</si>
  <si>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</si>
  <si>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</si>
  <si>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</si>
  <si>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</si>
  <si>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</si>
  <si>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</si>
  <si>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</si>
  <si>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</si>
  <si>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</si>
  <si>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</si>
  <si>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</si>
  <si>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</si>
  <si>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</si>
  <si>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</si>
  <si>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</si>
  <si>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</si>
  <si>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</si>
  <si>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</si>
  <si>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</si>
  <si>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</si>
  <si>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</si>
  <si>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</si>
  <si>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</si>
  <si>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</si>
  <si>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</si>
  <si>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</si>
  <si>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</si>
  <si>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</si>
  <si>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</si>
  <si>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</si>
  <si>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</si>
  <si>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</si>
  <si>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</si>
  <si>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</si>
  <si>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</si>
  <si>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</si>
  <si>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</si>
  <si>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</si>
  <si>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</si>
  <si>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</si>
  <si>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</si>
  <si>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</si>
  <si>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</si>
  <si>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</si>
  <si>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</si>
  <si>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</si>
  <si>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</si>
  <si>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</si>
  <si>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</si>
  <si>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</si>
  <si>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</si>
  <si>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</si>
  <si>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</si>
  <si>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</si>
  <si>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</si>
  <si>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</si>
  <si>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</si>
  <si>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</si>
  <si>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</si>
  <si>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</si>
  <si>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</si>
  <si>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</si>
  <si>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</si>
  <si>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</si>
  <si>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</si>
  <si>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</si>
  <si>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</si>
  <si>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</si>
  <si>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</si>
  <si>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</si>
  <si>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</si>
  <si>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</si>
  <si>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</si>
  <si>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</si>
  <si>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</si>
  <si>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</si>
  <si>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</si>
  <si>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</si>
  <si>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</si>
  <si>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</si>
  <si>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</si>
  <si>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</si>
  <si>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</si>
  <si>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</si>
  <si>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</si>
  <si>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</si>
  <si>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</si>
  <si>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</si>
  <si>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</si>
  <si>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</si>
  <si>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</si>
  <si>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</si>
  <si>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</si>
  <si>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</si>
  <si>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</si>
  <si>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</si>
  <si>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</si>
  <si>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</si>
  <si>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</si>
  <si>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</si>
  <si>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</si>
  <si>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</si>
  <si>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</si>
  <si>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</si>
  <si>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</si>
  <si>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</si>
  <si>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</si>
  <si>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</si>
  <si>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</si>
  <si>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</si>
  <si>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</si>
  <si>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</si>
  <si>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</si>
  <si>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</si>
  <si>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</si>
  <si>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</si>
  <si>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</si>
  <si>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</si>
  <si>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</si>
  <si>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</si>
  <si>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</si>
  <si>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</si>
  <si>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</si>
  <si>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</si>
  <si>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</si>
  <si>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</si>
  <si>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</si>
  <si>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</si>
  <si>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</si>
  <si>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</si>
  <si>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</si>
  <si>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</si>
  <si>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</si>
  <si>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</si>
  <si>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</si>
  <si>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</si>
  <si>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</si>
  <si>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</si>
  <si>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</si>
  <si>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</si>
  <si>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</si>
  <si>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</si>
  <si>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</si>
  <si>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</si>
  <si>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</si>
  <si>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</si>
  <si>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</si>
  <si>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</si>
  <si>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</si>
  <si>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</si>
  <si>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</si>
  <si>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</si>
  <si>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</si>
  <si>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</si>
  <si>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</si>
  <si>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</si>
  <si>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</si>
  <si>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</si>
  <si>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</si>
  <si>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</si>
  <si>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</si>
  <si>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</si>
  <si>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</si>
  <si>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</si>
  <si>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</si>
  <si>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</si>
  <si>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</si>
  <si>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</si>
  <si>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</si>
  <si>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</si>
  <si>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</si>
  <si>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</si>
  <si>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</si>
  <si>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</si>
  <si>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</si>
  <si>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</si>
  <si>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</si>
  <si>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</si>
  <si>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</si>
  <si>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</si>
  <si>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</si>
  <si>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</si>
  <si>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</si>
  <si>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</si>
  <si>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</si>
  <si>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</si>
  <si>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</si>
  <si>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</si>
  <si>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</si>
  <si>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</si>
  <si>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</si>
  <si>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</si>
  <si>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</si>
  <si>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</si>
  <si>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</si>
  <si>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</si>
  <si>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</si>
  <si>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</si>
  <si>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</si>
  <si>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</si>
  <si>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</si>
  <si>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</si>
  <si>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</si>
  <si>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</si>
  <si>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</si>
  <si>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</si>
  <si>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</si>
  <si>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</si>
  <si>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</si>
  <si>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</si>
  <si>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</si>
  <si>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</si>
  <si>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</si>
  <si>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</si>
  <si>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</si>
  <si>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</si>
  <si>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</si>
  <si>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</si>
  <si>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</si>
  <si>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</si>
  <si>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</si>
  <si>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</si>
  <si>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</si>
  <si>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</si>
  <si>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</si>
  <si>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</si>
  <si>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</si>
  <si>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</si>
  <si>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</si>
  <si>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</si>
  <si>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</si>
  <si>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</si>
  <si>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</si>
  <si>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</si>
  <si>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</si>
  <si>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</si>
  <si>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</si>
  <si>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</si>
  <si>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</si>
  <si>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</si>
  <si>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</si>
  <si>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</si>
  <si>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</si>
  <si>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</si>
  <si>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</si>
  <si>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</si>
  <si>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</si>
  <si>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</si>
  <si>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</si>
  <si>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</si>
  <si>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</si>
  <si>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</si>
  <si>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</si>
  <si>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</si>
  <si>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</si>
  <si>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</si>
  <si>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</si>
  <si>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</si>
  <si>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</si>
  <si>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</si>
  <si>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</si>
  <si>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</si>
  <si>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</si>
  <si>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</si>
  <si>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</si>
  <si>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</si>
  <si>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</si>
  <si>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</si>
  <si>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</si>
  <si>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</si>
  <si>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</si>
  <si>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</si>
  <si>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</si>
  <si>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</si>
  <si>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</si>
  <si>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</si>
  <si>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</si>
  <si>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</si>
  <si>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</si>
  <si>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</si>
  <si>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</si>
  <si>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</si>
  <si>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</si>
  <si>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</si>
  <si>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</si>
  <si>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</si>
  <si>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</si>
  <si>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</si>
  <si>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</si>
  <si>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</si>
  <si>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</si>
  <si>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</si>
  <si>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</si>
  <si>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</si>
  <si>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</si>
  <si>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</si>
  <si>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</si>
  <si>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</si>
  <si>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</si>
  <si>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</si>
  <si>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</si>
  <si>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</si>
  <si>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</si>
  <si>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</si>
  <si>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</si>
  <si>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</si>
  <si>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</si>
  <si>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</si>
  <si>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</si>
  <si>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</si>
  <si>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</si>
  <si>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</si>
  <si>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</si>
  <si>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</si>
  <si>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</si>
  <si>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</si>
  <si>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</si>
  <si>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</si>
  <si>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</si>
  <si>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</si>
  <si>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</si>
  <si>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</si>
  <si>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</si>
  <si>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</si>
  <si>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</si>
  <si>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</si>
  <si>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</si>
  <si>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</si>
  <si>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</si>
  <si>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</si>
  <si>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</si>
  <si>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</si>
  <si>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</si>
  <si>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</si>
  <si>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</si>
  <si>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</si>
  <si>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</si>
  <si>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</si>
  <si>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</si>
  <si>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</si>
  <si>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</si>
  <si>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</si>
  <si>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</si>
  <si>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</si>
  <si>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</si>
  <si>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</si>
  <si>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</si>
  <si>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</si>
  <si>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</si>
  <si>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</si>
  <si>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</si>
  <si>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</si>
  <si>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</si>
  <si>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</si>
  <si>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</si>
  <si>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</si>
  <si>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</si>
  <si>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</si>
  <si>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</si>
  <si>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</si>
  <si>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</si>
  <si>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</si>
  <si>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</si>
  <si>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</si>
  <si>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</si>
  <si>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</si>
  <si>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</si>
  <si>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</si>
  <si>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</si>
  <si>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</si>
  <si>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</si>
  <si>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</si>
  <si>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</si>
  <si>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</si>
  <si>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</si>
  <si>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</si>
  <si>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</si>
  <si>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</si>
  <si>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</si>
  <si>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</si>
  <si>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</si>
  <si>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</si>
  <si>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</si>
  <si>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</si>
  <si>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</si>
  <si>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</si>
  <si>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</si>
  <si>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</si>
  <si>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</si>
  <si>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</si>
  <si>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</si>
  <si>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</si>
  <si>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</si>
  <si>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</si>
  <si>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</si>
  <si>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</si>
  <si>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</si>
  <si>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</si>
  <si>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</si>
  <si>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</si>
  <si>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</si>
  <si>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</si>
  <si>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</si>
  <si>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</si>
  <si>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</si>
  <si>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</si>
  <si>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</si>
  <si>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</si>
  <si>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</si>
  <si>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</si>
  <si>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</si>
  <si>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</si>
  <si>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</si>
  <si>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</si>
  <si>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</si>
  <si>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</si>
  <si>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</si>
  <si>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</si>
  <si>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</si>
  <si>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</si>
  <si>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</si>
  <si>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</si>
  <si>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</si>
  <si>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</si>
  <si>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</si>
  <si>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</si>
  <si>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</si>
  <si>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</si>
  <si>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</si>
  <si>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</si>
  <si>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</si>
  <si>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</si>
  <si>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</si>
  <si>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</si>
  <si>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</si>
  <si>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</si>
  <si>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</si>
  <si>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</si>
  <si>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</si>
  <si>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</si>
  <si>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</si>
  <si>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</si>
  <si>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</si>
  <si>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</si>
  <si>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</si>
  <si>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</si>
  <si>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</si>
  <si>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</si>
  <si>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</si>
  <si>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</si>
  <si>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</si>
  <si>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</si>
  <si>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</si>
  <si>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</si>
  <si>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</si>
  <si>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</si>
  <si>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</si>
  <si>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</si>
  <si>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</si>
  <si>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</si>
  <si>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</si>
  <si>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</si>
  <si>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</si>
  <si>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</si>
  <si>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</si>
  <si>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</si>
  <si>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</si>
  <si>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</si>
  <si>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</si>
  <si>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</si>
  <si>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</si>
  <si>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</si>
  <si>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</si>
  <si>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</si>
  <si>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</si>
  <si>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</si>
  <si>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</si>
  <si>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</si>
  <si>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</si>
  <si>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</si>
  <si>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</si>
  <si>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</si>
  <si>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</si>
  <si>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</si>
  <si>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</si>
  <si>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</si>
  <si>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</si>
  <si>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</si>
  <si>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</si>
  <si>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</si>
  <si>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</si>
  <si>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</si>
  <si>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</si>
  <si>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</si>
  <si>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</si>
  <si>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</si>
  <si>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</si>
  <si>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</si>
  <si>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</si>
  <si>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</si>
  <si>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</si>
  <si>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</si>
  <si>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</si>
  <si>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</si>
  <si>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</si>
  <si>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</si>
  <si>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</si>
  <si>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</si>
  <si>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</si>
  <si>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</si>
  <si>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</si>
  <si>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</si>
  <si>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</si>
  <si>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</si>
  <si>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</si>
  <si>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</si>
  <si>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</si>
  <si>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</si>
  <si>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</si>
  <si>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</si>
  <si>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</si>
  <si>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</si>
  <si>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</si>
  <si>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</si>
  <si>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</si>
  <si>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</si>
  <si>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</si>
  <si>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</si>
  <si>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</si>
  <si>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</si>
  <si>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</si>
  <si>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</si>
  <si>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</si>
  <si>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</si>
  <si>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</si>
  <si>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</si>
  <si>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</si>
  <si>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</si>
  <si>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</si>
  <si>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</si>
  <si>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</si>
  <si>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</si>
  <si>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</si>
  <si>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</si>
  <si>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</si>
  <si>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</si>
  <si>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</si>
  <si>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</si>
  <si>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</si>
  <si>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</si>
  <si>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</si>
  <si>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</si>
  <si>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</si>
  <si>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</si>
  <si>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</si>
  <si>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</si>
  <si>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</si>
  <si>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</si>
  <si>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</si>
  <si>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</si>
  <si>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</si>
  <si>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</si>
  <si>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</si>
  <si>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</si>
  <si>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</si>
  <si>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</si>
  <si>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</si>
  <si>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</si>
  <si>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</si>
  <si>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</si>
  <si>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</si>
  <si>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</si>
  <si>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</si>
  <si>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</si>
  <si>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</si>
  <si>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</si>
  <si>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</si>
  <si>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</si>
  <si>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</si>
  <si>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</si>
  <si>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</si>
  <si>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</si>
  <si>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</si>
  <si>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</si>
  <si>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</si>
  <si>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</si>
  <si>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</si>
  <si>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</si>
  <si>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</si>
  <si>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</si>
  <si>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</si>
  <si>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</si>
  <si>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</si>
  <si>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</si>
  <si>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</si>
  <si>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</si>
  <si>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</si>
  <si>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</si>
  <si>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</si>
  <si>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</si>
  <si>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</si>
  <si>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</si>
  <si>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</si>
  <si>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</si>
  <si>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</si>
  <si>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</si>
  <si>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</si>
  <si>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</si>
  <si>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</si>
  <si>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</si>
  <si>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</si>
  <si>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</si>
  <si>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</si>
  <si>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</si>
  <si>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</si>
  <si>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</si>
  <si>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</si>
  <si>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</si>
  <si>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</si>
  <si>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</si>
  <si>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</si>
  <si>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</si>
  <si>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</si>
  <si>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</si>
  <si>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</si>
  <si>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</si>
  <si>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</si>
  <si>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</si>
  <si>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</si>
  <si>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</si>
  <si>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</si>
  <si>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</si>
  <si>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</si>
  <si>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</si>
  <si>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</si>
  <si>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</si>
  <si>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</si>
  <si>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</si>
  <si>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</si>
  <si>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</si>
  <si>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</si>
  <si>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</si>
  <si>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</si>
  <si>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</si>
  <si>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</si>
  <si>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</si>
  <si>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</si>
  <si>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</si>
  <si>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</si>
  <si>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</si>
  <si>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</si>
  <si>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</si>
  <si>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</si>
  <si>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</si>
  <si>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</si>
  <si>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</si>
  <si>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</si>
  <si>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</si>
  <si>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</si>
  <si>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</si>
  <si>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</si>
  <si>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</si>
  <si>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</si>
  <si>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</si>
  <si>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</si>
  <si>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</si>
  <si>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</si>
  <si>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</si>
  <si>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</si>
  <si>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</si>
  <si>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</si>
  <si>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</si>
  <si>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</si>
  <si>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</si>
  <si>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</si>
  <si>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</si>
  <si>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</si>
  <si>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</si>
  <si>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</si>
  <si>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</si>
  <si>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</si>
  <si>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</si>
  <si>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</si>
  <si>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</si>
  <si>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</si>
  <si>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</si>
  <si>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</si>
  <si>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</si>
  <si>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</si>
  <si>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</si>
  <si>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</si>
  <si>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</si>
  <si>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</si>
  <si>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</si>
  <si>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</si>
  <si>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</si>
  <si>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</si>
  <si>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</si>
  <si>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</si>
  <si>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</si>
  <si>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</si>
  <si>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</si>
  <si>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</si>
  <si>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</si>
  <si>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</si>
  <si>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</si>
  <si>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</si>
  <si>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</si>
  <si>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</si>
  <si>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</si>
  <si>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</si>
  <si>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</si>
  <si>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</si>
  <si>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</si>
  <si>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</si>
  <si>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</si>
  <si>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</si>
  <si>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</si>
  <si>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</si>
  <si>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</si>
  <si>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</si>
  <si>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</si>
  <si>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</si>
  <si>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</si>
  <si>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</si>
  <si>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</si>
  <si>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</si>
  <si>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</si>
  <si>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</si>
  <si>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</si>
  <si>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</si>
  <si>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</si>
  <si>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</si>
  <si>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</si>
  <si>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</si>
  <si>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</si>
  <si>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</si>
  <si>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</si>
  <si>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</si>
  <si>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</si>
  <si>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</si>
  <si>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</si>
  <si>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</si>
  <si>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</si>
  <si>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</si>
  <si>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</si>
  <si>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</si>
  <si>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</si>
  <si>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</si>
  <si>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</si>
  <si>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</si>
  <si>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</si>
  <si>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</si>
  <si>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</si>
  <si>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</si>
  <si>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</si>
  <si>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</si>
  <si>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</si>
  <si>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</si>
  <si>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</si>
  <si>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</si>
  <si>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</si>
  <si>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</si>
  <si>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</si>
  <si>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</si>
  <si>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</si>
  <si>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</si>
  <si>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</si>
  <si>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</si>
  <si>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</si>
  <si>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</si>
  <si>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</si>
  <si>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</si>
  <si>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</si>
  <si>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</si>
  <si>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</si>
  <si>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</si>
  <si>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</si>
  <si>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</si>
  <si>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</si>
  <si>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</si>
  <si>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</si>
  <si>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</si>
  <si>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</si>
  <si>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</si>
  <si>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</si>
  <si>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</si>
  <si>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</si>
  <si>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</si>
  <si>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</si>
  <si>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</si>
  <si>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</si>
  <si>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</si>
  <si>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</si>
  <si>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</si>
  <si>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</si>
  <si>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</si>
  <si>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</si>
  <si>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</si>
  <si>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</si>
  <si>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</si>
  <si>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</si>
  <si>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</si>
  <si>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</si>
  <si>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</si>
  <si>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</si>
  <si>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</si>
  <si>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</si>
  <si>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</si>
  <si>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</si>
  <si>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</si>
  <si>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</si>
  <si>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</si>
  <si>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</si>
  <si>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</si>
  <si>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</si>
  <si>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</si>
  <si>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</si>
  <si>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</si>
  <si>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</si>
  <si>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</si>
  <si>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</si>
  <si>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</si>
  <si>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</si>
  <si>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</si>
  <si>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</si>
  <si>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</si>
  <si>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</si>
  <si>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</si>
  <si>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</si>
  <si>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</si>
  <si>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</si>
  <si>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</si>
  <si>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</si>
  <si>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</si>
  <si>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</si>
  <si>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</si>
  <si>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</si>
  <si>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</si>
  <si>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</si>
  <si>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</si>
  <si>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</si>
  <si>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</si>
  <si>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</si>
  <si>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</si>
  <si>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</si>
  <si>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</si>
  <si>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</si>
  <si>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</si>
  <si>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</si>
  <si>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</si>
  <si>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</si>
  <si>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</si>
  <si>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</si>
  <si>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</si>
  <si>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</si>
  <si>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</si>
  <si>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</si>
  <si>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</si>
  <si>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</si>
  <si>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</si>
  <si>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</si>
  <si>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</si>
  <si>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</si>
  <si>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</si>
  <si>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</si>
  <si>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</si>
  <si>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</si>
  <si>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</si>
  <si>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</si>
  <si>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</si>
  <si>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</si>
  <si>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</si>
  <si>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</si>
  <si>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</si>
  <si>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</si>
  <si>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</si>
  <si>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</si>
  <si>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</si>
  <si>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</si>
  <si>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</si>
  <si>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</si>
  <si>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</si>
  <si>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</si>
  <si>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</si>
  <si>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</si>
  <si>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</si>
  <si>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</si>
  <si>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</si>
  <si>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</si>
  <si>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</si>
  <si>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</si>
  <si>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</si>
  <si>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</si>
  <si>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</si>
  <si>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</si>
  <si>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</si>
  <si>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</si>
  <si>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</si>
  <si>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</si>
  <si>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</si>
  <si>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</si>
  <si>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</si>
  <si>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</si>
  <si>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</si>
  <si>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</si>
  <si>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</si>
  <si>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</si>
  <si>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</si>
  <si>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</si>
  <si>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</si>
  <si>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</si>
  <si>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</si>
  <si>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</si>
  <si>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</si>
  <si>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</si>
  <si>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</si>
  <si>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</si>
  <si>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</si>
  <si>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</si>
  <si>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</si>
  <si>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</si>
  <si>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</si>
  <si>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</si>
  <si>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</si>
  <si>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</si>
  <si>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</si>
  <si>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</si>
  <si>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</si>
  <si>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</si>
  <si>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</si>
  <si>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</si>
  <si>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</si>
  <si>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</si>
  <si>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</si>
  <si>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</si>
  <si>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</si>
  <si>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</si>
  <si>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</si>
  <si>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</si>
  <si>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</si>
  <si>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</si>
  <si>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</si>
  <si>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</si>
  <si>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</si>
  <si>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</si>
  <si>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</si>
  <si>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</si>
  <si>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</si>
  <si>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</si>
  <si>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</si>
  <si>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</si>
  <si>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</si>
  <si>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</si>
  <si>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</si>
  <si>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</si>
  <si>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</si>
  <si>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</si>
  <si>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</si>
  <si>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</si>
  <si>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</si>
  <si>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</si>
  <si>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</si>
  <si>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</si>
  <si>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</si>
  <si>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</si>
  <si>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</si>
  <si>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</si>
  <si>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</si>
  <si>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</si>
  <si>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</si>
  <si>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</si>
  <si>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</si>
  <si>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</si>
  <si>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</si>
  <si>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</si>
  <si>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</si>
  <si>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</si>
  <si>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</si>
  <si>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</si>
  <si>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</si>
  <si>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</si>
  <si>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</si>
  <si>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</si>
  <si>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</si>
  <si>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</si>
  <si>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</si>
  <si>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</si>
  <si>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</si>
  <si>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</si>
  <si>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</si>
  <si>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</si>
  <si>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</si>
  <si>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</si>
  <si>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</si>
  <si>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</si>
  <si>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</si>
  <si>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</si>
  <si>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</si>
  <si>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</si>
  <si>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</si>
  <si>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</si>
  <si>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</si>
  <si>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</si>
  <si>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</si>
  <si>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</si>
  <si>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</si>
  <si>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</si>
  <si>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</si>
  <si>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</si>
  <si>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</si>
  <si>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</si>
  <si>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</si>
  <si>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</si>
  <si>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</si>
  <si>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</si>
  <si>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</si>
  <si>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</si>
  <si>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</si>
  <si>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</si>
  <si>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</si>
  <si>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</si>
  <si>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</si>
  <si>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</si>
  <si>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</si>
  <si>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</si>
  <si>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</si>
  <si>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</si>
  <si>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</si>
  <si>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</si>
  <si>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</si>
  <si>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</si>
  <si>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</si>
  <si>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</si>
  <si>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</si>
  <si>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</si>
  <si>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</si>
  <si>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</si>
  <si>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</si>
  <si>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</si>
  <si>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</si>
  <si>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</si>
  <si>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</si>
  <si>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</si>
  <si>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</si>
  <si>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</si>
  <si>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</si>
  <si>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</si>
  <si>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</si>
  <si>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</si>
  <si>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</si>
  <si>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</si>
  <si>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</si>
  <si>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</si>
  <si>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</si>
  <si>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</si>
  <si>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</si>
  <si>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</si>
  <si>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</si>
  <si>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</si>
  <si>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</si>
  <si>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</si>
  <si>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</si>
  <si>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</si>
  <si>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</si>
  <si>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</si>
  <si>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</si>
  <si>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</si>
  <si>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</si>
  <si>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</si>
  <si>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</si>
  <si>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</si>
  <si>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</si>
  <si>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</si>
  <si>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</si>
  <si>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</si>
  <si>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</si>
  <si>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</si>
  <si>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</si>
  <si>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</si>
  <si>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</si>
  <si>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</si>
  <si>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</si>
  <si>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</si>
  <si>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</si>
  <si>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</si>
  <si>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</si>
  <si>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</si>
  <si>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</si>
  <si>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</si>
  <si>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</si>
  <si>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</si>
  <si>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</si>
  <si>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</si>
  <si>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</si>
  <si>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</si>
  <si>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</si>
  <si>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</si>
  <si>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</si>
  <si>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</si>
  <si>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</si>
  <si>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</si>
  <si>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</si>
  <si>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</si>
  <si>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</si>
  <si>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</si>
  <si>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</si>
  <si>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</si>
  <si>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</si>
  <si>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</si>
  <si>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</si>
  <si>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</si>
  <si>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</si>
  <si>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</si>
  <si>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</si>
  <si>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</si>
  <si>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</si>
  <si>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</si>
  <si>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</si>
  <si>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</si>
  <si>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</si>
  <si>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</si>
  <si>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</si>
  <si>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</si>
  <si>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</si>
  <si>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</si>
  <si>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</si>
  <si>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</si>
  <si>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</si>
  <si>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</si>
  <si>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</si>
  <si>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</si>
  <si>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</si>
  <si>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</si>
  <si>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</si>
  <si>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</si>
  <si>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</si>
  <si>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</si>
  <si>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</si>
  <si>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</si>
  <si>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</si>
  <si>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</si>
  <si>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</si>
  <si>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</si>
  <si>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</si>
  <si>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</si>
  <si>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</si>
  <si>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</si>
  <si>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</si>
  <si>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</si>
  <si>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</si>
  <si>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</si>
  <si>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</si>
  <si>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</si>
  <si>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</si>
  <si>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</si>
  <si>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</si>
  <si>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</si>
  <si>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</si>
  <si>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</si>
  <si>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</si>
  <si>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</si>
  <si>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</si>
  <si>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</si>
  <si>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</si>
  <si>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</si>
  <si>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</si>
  <si>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</si>
  <si>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</si>
  <si>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</si>
  <si>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</si>
  <si>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</si>
  <si>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</si>
  <si>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</si>
  <si>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</si>
  <si>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</si>
  <si>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</si>
  <si>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</si>
  <si>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</si>
  <si>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</si>
  <si>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</si>
  <si>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</si>
  <si>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</si>
  <si>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</si>
  <si>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</si>
  <si>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</si>
  <si>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</si>
  <si>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</si>
  <si>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</si>
  <si>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</si>
  <si>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</si>
  <si>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</si>
  <si>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</si>
  <si>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</si>
  <si>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</si>
  <si>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</si>
  <si>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</si>
  <si>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</si>
  <si>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</si>
  <si>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</si>
  <si>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</si>
  <si>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</si>
  <si>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</si>
  <si>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</si>
  <si>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</si>
  <si>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</si>
  <si>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</si>
  <si>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</si>
  <si>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</si>
  <si>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</si>
  <si>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</si>
  <si>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</si>
  <si>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</si>
  <si>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</si>
  <si>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</si>
  <si>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</si>
  <si>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</si>
  <si>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</si>
  <si>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</si>
  <si>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</si>
  <si>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</si>
  <si>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</si>
  <si>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</si>
  <si>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</si>
  <si>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</si>
  <si>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</si>
  <si>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</si>
  <si>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</si>
  <si>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</si>
  <si>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</si>
  <si>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</si>
  <si>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</si>
  <si>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</si>
  <si>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</si>
  <si>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</si>
  <si>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</si>
  <si>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</si>
  <si>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</si>
  <si>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</si>
  <si>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</si>
  <si>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</si>
  <si>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</si>
  <si>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</si>
  <si>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</si>
  <si>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</si>
  <si>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</si>
  <si>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</si>
  <si>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</si>
  <si>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</si>
  <si>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</si>
  <si>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</si>
  <si>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</si>
  <si>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</si>
  <si>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</si>
  <si>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</si>
  <si>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</si>
  <si>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</si>
  <si>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</si>
  <si>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</si>
  <si>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</si>
  <si>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</si>
  <si>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</si>
  <si>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</si>
  <si>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</si>
  <si>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</si>
  <si>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</si>
  <si>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</si>
  <si>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</si>
  <si>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</si>
  <si>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</si>
  <si>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</si>
  <si>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</si>
  <si>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</si>
  <si>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</si>
  <si>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</si>
  <si>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</si>
  <si>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</si>
  <si>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</si>
  <si>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</si>
  <si>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</si>
  <si>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</si>
  <si>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</si>
  <si>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</si>
  <si>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</si>
  <si>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</si>
  <si>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</si>
  <si>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</si>
  <si>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</si>
  <si>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</si>
  <si>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</si>
  <si>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</si>
  <si>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</si>
  <si>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</si>
  <si>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</si>
  <si>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</si>
  <si>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</si>
  <si>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</si>
  <si>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</si>
  <si>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</si>
  <si>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</si>
  <si>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</si>
  <si>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</si>
  <si>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</si>
  <si>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</si>
  <si>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</si>
  <si>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</si>
  <si>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</si>
  <si>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</si>
  <si>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</si>
  <si>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</si>
  <si>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</si>
  <si>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</si>
  <si>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</si>
  <si>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</si>
  <si>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</si>
  <si>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</si>
  <si>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</si>
  <si>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</si>
  <si>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</si>
  <si>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</si>
  <si>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</si>
  <si>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</si>
  <si>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</si>
  <si>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</si>
  <si>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</si>
  <si>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</si>
  <si>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</si>
  <si>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</si>
  <si>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</si>
  <si>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</si>
  <si>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</si>
  <si>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</si>
  <si>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</si>
  <si>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</si>
  <si>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</si>
  <si>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</si>
  <si>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</si>
  <si>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</si>
  <si>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</si>
  <si>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</si>
  <si>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</si>
  <si>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</si>
  <si>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</si>
  <si>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</si>
  <si>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</si>
  <si>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</si>
  <si>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</si>
  <si>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</si>
  <si>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</si>
  <si>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</si>
  <si>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</si>
  <si>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</si>
  <si>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</si>
  <si>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</si>
  <si>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</si>
  <si>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</si>
  <si>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</si>
  <si>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</si>
  <si>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</si>
  <si>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</si>
  <si>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</si>
  <si>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</si>
  <si>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</si>
  <si>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</si>
  <si>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</si>
  <si>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</si>
  <si>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</si>
  <si>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</si>
  <si>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</si>
  <si>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</si>
  <si>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</si>
  <si>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</si>
  <si>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</si>
  <si>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</si>
  <si>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</si>
  <si>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</si>
  <si>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</si>
  <si>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</si>
  <si>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</si>
  <si>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</si>
  <si>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</si>
  <si>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</si>
  <si>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</si>
  <si>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</si>
  <si>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</si>
  <si>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</si>
  <si>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</si>
  <si>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</si>
  <si>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</si>
  <si>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</si>
  <si>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</si>
  <si>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</si>
  <si>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</si>
  <si>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</si>
  <si>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</si>
  <si>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</si>
  <si>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</si>
  <si>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</si>
  <si>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</si>
  <si>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</si>
  <si>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</si>
  <si>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</si>
  <si>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</si>
  <si>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</si>
  <si>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</si>
  <si>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</si>
  <si>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</si>
  <si>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</si>
  <si>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</si>
  <si>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</si>
  <si>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</si>
  <si>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</si>
  <si>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</si>
  <si>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</si>
  <si>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</si>
  <si>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</si>
  <si>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</si>
  <si>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</si>
  <si>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</si>
  <si>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</si>
  <si>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</si>
  <si>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</si>
  <si>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</si>
  <si>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</si>
  <si>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</si>
  <si>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</si>
  <si>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</si>
  <si>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</si>
  <si>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</si>
  <si>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</si>
  <si>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</si>
  <si>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</si>
  <si>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</si>
  <si>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</si>
  <si>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</si>
  <si>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</si>
  <si>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</si>
  <si>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</si>
  <si>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</si>
  <si>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</si>
  <si>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</si>
  <si>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</si>
  <si>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</si>
  <si>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</si>
  <si>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</si>
  <si>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</si>
  <si>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</si>
  <si>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</si>
  <si>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</si>
  <si>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</si>
  <si>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</si>
  <si>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</si>
  <si>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</si>
  <si>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</si>
  <si>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</si>
  <si>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</si>
  <si>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</si>
  <si>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</si>
  <si>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</si>
  <si>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</si>
  <si>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</si>
  <si>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</si>
  <si>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</si>
  <si>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</si>
  <si>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</si>
  <si>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</si>
  <si>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</si>
  <si>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</si>
  <si>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</si>
  <si>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</si>
  <si>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</si>
  <si>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</si>
  <si>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</si>
  <si>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</si>
  <si>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</si>
  <si>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</si>
  <si>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</si>
  <si>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</si>
  <si>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</si>
  <si>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</si>
  <si>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</si>
  <si>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</si>
  <si>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</si>
  <si>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</si>
  <si>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</si>
  <si>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</si>
  <si>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</si>
  <si>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</si>
  <si>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</si>
  <si>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</si>
  <si>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</si>
  <si>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</si>
  <si>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</si>
  <si>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</si>
  <si>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</si>
  <si>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</si>
  <si>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</si>
  <si>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</si>
  <si>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</si>
  <si>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</si>
  <si>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</si>
  <si>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</si>
  <si>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</si>
  <si>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</si>
  <si>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</si>
  <si>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</si>
  <si>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</si>
  <si>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</si>
  <si>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</si>
  <si>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</si>
  <si>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</si>
  <si>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</si>
  <si>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</si>
  <si>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</si>
  <si>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</si>
  <si>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</si>
  <si>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</si>
  <si>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</si>
  <si>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</si>
  <si>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</si>
  <si>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</si>
  <si>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</si>
  <si>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</si>
  <si>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</si>
  <si>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</si>
  <si>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</si>
  <si>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</si>
  <si>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</si>
  <si>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</si>
  <si>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</si>
  <si>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</si>
  <si>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</si>
  <si>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</si>
  <si>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</si>
  <si>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</si>
  <si>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</si>
  <si>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</si>
  <si>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</si>
  <si>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</si>
  <si>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</si>
  <si>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</si>
  <si>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</si>
  <si>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</si>
  <si>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</si>
  <si>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</si>
  <si>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</si>
  <si>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</si>
  <si>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</si>
  <si>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</si>
  <si>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</si>
  <si>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</si>
  <si>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</si>
  <si>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</si>
  <si>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</si>
  <si>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</si>
  <si>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</si>
  <si>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</si>
  <si>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</si>
  <si>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</si>
  <si>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</si>
  <si>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</si>
  <si>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</si>
  <si>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</si>
  <si>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</si>
  <si>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</si>
  <si>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</si>
  <si>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</si>
  <si>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</si>
  <si>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</si>
  <si>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</si>
  <si>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</si>
  <si>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</si>
  <si>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</si>
  <si>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</si>
  <si>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</si>
  <si>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</si>
  <si>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</si>
  <si>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</si>
  <si>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</si>
  <si>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</si>
  <si>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</si>
  <si>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</si>
  <si>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</si>
  <si>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</si>
  <si>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</si>
  <si>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</si>
  <si>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</si>
  <si>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</si>
  <si>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</si>
  <si>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</si>
  <si>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</si>
  <si>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</si>
  <si>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</si>
  <si>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</si>
  <si>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</si>
  <si>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</si>
  <si>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</si>
  <si>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</si>
  <si>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</si>
  <si>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</si>
  <si>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</si>
  <si>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</si>
  <si>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</si>
  <si>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</si>
  <si>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</si>
  <si>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</si>
  <si>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</si>
  <si>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</si>
  <si>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</si>
  <si>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</si>
  <si>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</si>
  <si>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</si>
  <si>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</si>
  <si>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</si>
  <si>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</si>
  <si>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</si>
  <si>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</si>
  <si>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</si>
  <si>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</si>
  <si>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</si>
  <si>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</si>
  <si>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</si>
  <si>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</si>
  <si>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</si>
  <si>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</si>
  <si>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</si>
  <si>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</si>
  <si>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</si>
  <si>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</si>
  <si>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</si>
  <si>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</si>
  <si>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</si>
  <si>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</si>
  <si>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</si>
  <si>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</si>
  <si>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</si>
  <si>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</si>
  <si>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</si>
  <si>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</si>
  <si>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</si>
  <si>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</si>
  <si>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</si>
  <si>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</si>
  <si>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</si>
  <si>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</si>
  <si>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</si>
  <si>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</si>
  <si>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</si>
  <si>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</si>
  <si>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</si>
  <si>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</si>
  <si>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</si>
  <si>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</si>
  <si>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</si>
  <si>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</si>
  <si>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</si>
  <si>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</si>
  <si>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</si>
  <si>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</si>
  <si>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</si>
  <si>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</si>
  <si>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</si>
  <si>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</si>
  <si>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</si>
  <si>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</si>
  <si>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</si>
  <si>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</si>
  <si>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</si>
  <si>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</si>
  <si>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</si>
  <si>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</si>
  <si>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</si>
  <si>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</si>
  <si>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</si>
  <si>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</si>
  <si>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</si>
  <si>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</si>
  <si>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</si>
  <si>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</si>
  <si>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</si>
  <si>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</si>
  <si>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</si>
  <si>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</si>
  <si>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</si>
  <si>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</si>
  <si>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</si>
  <si>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</si>
  <si>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</si>
  <si>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</si>
  <si>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</si>
  <si>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</si>
  <si>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</si>
  <si>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</si>
  <si>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</si>
  <si>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</si>
  <si>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</si>
  <si>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</si>
  <si>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</si>
  <si>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</si>
  <si>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</si>
  <si>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</si>
  <si>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</si>
  <si>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</si>
  <si>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</si>
  <si>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</si>
  <si>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</si>
  <si>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</si>
  <si>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</si>
  <si>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</si>
  <si>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</si>
  <si>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</si>
  <si>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</si>
  <si>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</si>
  <si>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</si>
  <si>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</si>
  <si>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</si>
  <si>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</si>
  <si>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</si>
  <si>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</si>
  <si>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</si>
  <si>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</si>
  <si>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</si>
  <si>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</si>
  <si>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</si>
  <si>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</si>
  <si>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</si>
  <si>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</si>
  <si>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</si>
  <si>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</si>
  <si>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</si>
  <si>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</si>
  <si>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</si>
  <si>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</si>
  <si>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</si>
  <si>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</si>
  <si>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</si>
  <si>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</si>
  <si>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</si>
  <si>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</si>
  <si>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</si>
  <si>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</si>
  <si>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</si>
  <si>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</si>
  <si>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</si>
  <si>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</si>
  <si>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</si>
  <si>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</si>
  <si>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</si>
  <si>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</si>
  <si>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</si>
  <si>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</si>
  <si>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</si>
  <si>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</si>
  <si>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</si>
  <si>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</si>
  <si>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</si>
  <si>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</si>
  <si>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</si>
  <si>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</si>
  <si>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</si>
  <si>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</si>
  <si>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</si>
  <si>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</si>
  <si>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</si>
  <si>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</si>
  <si>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</si>
  <si>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</si>
  <si>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</si>
  <si>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</si>
  <si>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</si>
  <si>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</si>
  <si>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</si>
  <si>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</si>
  <si>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</si>
  <si>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</si>
  <si>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</si>
  <si>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</si>
  <si>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</si>
  <si>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</si>
  <si>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</si>
  <si>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</si>
  <si>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</si>
  <si>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</si>
  <si>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</si>
  <si>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</si>
  <si>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</si>
  <si>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</si>
  <si>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</si>
  <si>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</si>
  <si>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</si>
  <si>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</si>
  <si>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</si>
  <si>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</si>
  <si>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</si>
  <si>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</si>
  <si>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</si>
  <si>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</si>
  <si>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</si>
  <si>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</si>
  <si>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</si>
  <si>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</si>
  <si>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</si>
  <si>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</si>
  <si>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</si>
  <si>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</si>
  <si>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</si>
  <si>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</si>
  <si>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</si>
  <si>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</si>
  <si>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</si>
  <si>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</si>
  <si>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</si>
  <si>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</si>
  <si>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</si>
  <si>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</si>
  <si>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</si>
  <si>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</si>
  <si>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</si>
  <si>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</si>
  <si>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</si>
  <si>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</si>
  <si>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</si>
  <si>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</si>
  <si>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</si>
  <si>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</si>
  <si>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</si>
  <si>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</si>
  <si>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</si>
  <si>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</si>
  <si>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</si>
  <si>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</si>
  <si>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</si>
  <si>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</si>
  <si>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</si>
  <si>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</si>
  <si>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</si>
  <si>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</si>
  <si>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</si>
  <si>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</si>
  <si>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</si>
  <si>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</si>
  <si>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</si>
  <si>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</si>
  <si>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</si>
  <si>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</si>
  <si>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</si>
  <si>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</si>
  <si>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</si>
  <si>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</si>
  <si>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</si>
  <si>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</si>
  <si>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</si>
  <si>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</si>
  <si>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</si>
  <si>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</si>
  <si>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</si>
  <si>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</si>
  <si>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</si>
  <si>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</si>
  <si>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</si>
  <si>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</si>
  <si>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</si>
  <si>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</si>
  <si>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</si>
  <si>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</si>
  <si>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</si>
  <si>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</si>
  <si>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</si>
  <si>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</si>
  <si>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</si>
  <si>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</si>
  <si>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</si>
  <si>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</si>
  <si>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</si>
  <si>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</si>
  <si>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</si>
  <si>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</si>
  <si>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</si>
  <si>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</si>
  <si>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</si>
  <si>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</si>
  <si>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</si>
  <si>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</si>
  <si>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</si>
  <si>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</si>
  <si>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</si>
  <si>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</si>
  <si>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</si>
  <si>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</si>
  <si>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</si>
  <si>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</si>
  <si>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</si>
  <si>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</si>
  <si>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</si>
  <si>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</si>
  <si>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</si>
  <si>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</si>
  <si>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</si>
  <si>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</si>
  <si>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</si>
  <si>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</si>
  <si>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</si>
  <si>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</si>
  <si>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</si>
  <si>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</si>
  <si>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</si>
  <si>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</si>
  <si>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</si>
  <si>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</si>
  <si>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</si>
  <si>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</si>
  <si>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</si>
  <si>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</si>
  <si>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</si>
  <si>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</si>
  <si>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</si>
  <si>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</si>
  <si>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</si>
  <si>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</si>
  <si>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</si>
  <si>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</si>
  <si>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</si>
  <si>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</si>
  <si>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</si>
  <si>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</si>
  <si>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</si>
  <si>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</si>
  <si>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</si>
  <si>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</si>
  <si>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</si>
  <si>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</si>
  <si>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</si>
  <si>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</si>
  <si>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</si>
  <si>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</si>
  <si>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</si>
  <si>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</si>
  <si>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</si>
  <si>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</si>
  <si>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</si>
  <si>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</si>
  <si>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</si>
  <si>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</si>
  <si>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</si>
  <si>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</si>
  <si>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</si>
  <si>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</si>
  <si>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</si>
  <si>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</si>
  <si>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</si>
  <si>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</si>
  <si>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</si>
  <si>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</si>
  <si>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</si>
  <si>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</si>
  <si>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</si>
  <si>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</si>
  <si>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</si>
  <si>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</si>
  <si>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</si>
  <si>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</si>
  <si>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</si>
  <si>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</si>
  <si>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</si>
  <si>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</si>
  <si>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</si>
  <si>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</si>
  <si>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</si>
  <si>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</si>
  <si>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</si>
  <si>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</si>
  <si>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</si>
  <si>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</si>
  <si>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</si>
  <si>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</si>
  <si>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</si>
  <si>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</si>
  <si>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</si>
  <si>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</si>
  <si>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</si>
  <si>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</si>
  <si>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</si>
  <si>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</si>
  <si>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</si>
  <si>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</si>
  <si>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</si>
  <si>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</si>
  <si>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</si>
  <si>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</si>
  <si>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</si>
  <si>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</si>
  <si>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</si>
  <si>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</si>
  <si>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</si>
  <si>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</si>
  <si>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</si>
  <si>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</si>
  <si>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</si>
  <si>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</si>
  <si>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</si>
  <si>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</si>
  <si>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</si>
  <si>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</si>
  <si>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</si>
  <si>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</si>
  <si>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</si>
  <si>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</si>
  <si>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</si>
  <si>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</si>
  <si>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</si>
  <si>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</si>
  <si>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</si>
  <si>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</si>
  <si>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</si>
  <si>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</si>
  <si>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</si>
  <si>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</si>
  <si>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</si>
  <si>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</si>
  <si>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</si>
  <si>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</si>
  <si>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</si>
  <si>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</si>
  <si>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</si>
  <si>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</si>
  <si>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</si>
  <si>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</si>
  <si>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</si>
  <si>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</si>
  <si>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</si>
  <si>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</si>
  <si>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</si>
  <si>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</si>
  <si>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</si>
  <si>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</si>
  <si>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</si>
  <si>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</si>
  <si>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</si>
  <si>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</si>
  <si>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</si>
  <si>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</si>
  <si>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</si>
  <si>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</si>
  <si>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</si>
  <si>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</si>
  <si>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</si>
  <si>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</si>
  <si>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</si>
  <si>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</si>
  <si>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</si>
  <si>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</si>
  <si>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</si>
  <si>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</si>
  <si>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</si>
  <si>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</si>
  <si>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</si>
  <si>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</si>
  <si>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</si>
  <si>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</si>
  <si>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</si>
  <si>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</si>
  <si>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</si>
  <si>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</si>
  <si>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</si>
  <si>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</si>
  <si>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</si>
  <si>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</si>
  <si>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</si>
  <si>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</si>
  <si>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</si>
  <si>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</si>
  <si>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</si>
  <si>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</si>
  <si>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</si>
  <si>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</si>
  <si>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</si>
  <si>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</si>
  <si>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</si>
  <si>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</si>
  <si>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</si>
  <si>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</si>
  <si>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</si>
  <si>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</si>
  <si>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</si>
  <si>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</si>
  <si>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</si>
  <si>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</si>
  <si>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</si>
  <si>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</si>
  <si>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</si>
  <si>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</si>
  <si>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</si>
  <si>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</si>
  <si>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</si>
  <si>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</si>
  <si>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</si>
  <si>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</si>
  <si>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</si>
  <si>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</si>
  <si>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</si>
  <si>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</si>
  <si>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</si>
  <si>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</si>
  <si>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</si>
  <si>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</si>
  <si>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</si>
  <si>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</si>
  <si>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</si>
  <si>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</si>
  <si>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</si>
  <si>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</si>
  <si>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</si>
  <si>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</si>
  <si>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</si>
  <si>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</si>
  <si>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</si>
  <si>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</si>
  <si>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</si>
  <si>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</si>
  <si>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</si>
  <si>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</si>
  <si>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</si>
  <si>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</si>
  <si>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</si>
  <si>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</si>
  <si>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</si>
  <si>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</si>
  <si>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</si>
  <si>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</si>
  <si>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</si>
  <si>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</si>
  <si>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</si>
  <si>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</si>
  <si>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</si>
  <si>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</si>
  <si>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</si>
  <si>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</si>
  <si>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</si>
  <si>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</si>
  <si>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</si>
  <si>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</si>
  <si>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</si>
  <si>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</si>
  <si>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</si>
  <si>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</si>
  <si>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</si>
  <si>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</si>
  <si>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</si>
  <si>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</si>
  <si>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</si>
  <si>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</si>
  <si>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</si>
  <si>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</si>
  <si>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</si>
  <si>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</si>
  <si>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</si>
  <si>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</si>
  <si>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</si>
  <si>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</si>
  <si>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</si>
  <si>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</si>
  <si>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</si>
  <si>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</si>
  <si>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</si>
  <si>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</si>
  <si>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</si>
  <si>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</si>
  <si>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</si>
  <si>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</si>
  <si>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</si>
  <si>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</si>
  <si>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</si>
  <si>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</si>
  <si>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</si>
  <si>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</si>
  <si>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</si>
  <si>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</si>
  <si>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</si>
  <si>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</si>
  <si>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</si>
  <si>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</si>
  <si>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</si>
  <si>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</si>
  <si>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</si>
  <si>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</si>
  <si>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</si>
  <si>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</si>
  <si>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</si>
  <si>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</si>
  <si>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</si>
  <si>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</si>
  <si>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</si>
  <si>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</si>
  <si>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</si>
  <si>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</si>
  <si>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</si>
  <si>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</si>
  <si>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</si>
  <si>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</si>
  <si>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</si>
  <si>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</si>
  <si>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</si>
  <si>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</si>
  <si>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</si>
  <si>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</si>
  <si>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</si>
  <si>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</si>
  <si>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</si>
  <si>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</si>
  <si>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</si>
  <si>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</si>
  <si>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</si>
  <si>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</si>
  <si>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</si>
  <si>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</si>
  <si>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</si>
  <si>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</si>
  <si>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</si>
  <si>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</si>
  <si>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</si>
  <si>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</si>
  <si>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</si>
  <si>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</si>
  <si>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</si>
  <si>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</si>
  <si>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</si>
  <si>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</si>
  <si>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</si>
  <si>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</si>
  <si>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</si>
  <si>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</si>
  <si>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</si>
  <si>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</si>
  <si>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</si>
  <si>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</si>
  <si>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</si>
  <si>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</si>
  <si>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</si>
  <si>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</si>
  <si>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</si>
  <si>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</si>
  <si>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</si>
  <si>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</si>
  <si>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</si>
  <si>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</si>
  <si>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</si>
  <si>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</si>
  <si>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</si>
  <si>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</si>
  <si>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</si>
  <si>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</si>
  <si>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</si>
  <si>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</si>
  <si>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</si>
  <si>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</si>
  <si>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</si>
  <si>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</si>
  <si>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</si>
  <si>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</si>
  <si>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</si>
  <si>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</si>
  <si>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</si>
  <si>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</si>
  <si>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</si>
  <si>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</si>
  <si>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</si>
  <si>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</si>
  <si>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</si>
  <si>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</si>
  <si>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</si>
  <si>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</si>
  <si>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</si>
  <si>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</si>
  <si>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</si>
  <si>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</si>
  <si>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</si>
  <si>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</si>
  <si>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</si>
  <si>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</si>
  <si>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</si>
  <si>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</si>
  <si>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</si>
  <si>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</si>
  <si>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</si>
  <si>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</si>
  <si>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</si>
  <si>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</si>
  <si>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</si>
  <si>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</si>
  <si>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</si>
  <si>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</si>
  <si>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</si>
  <si>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</si>
  <si>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</si>
  <si>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</si>
  <si>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</si>
  <si>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</si>
  <si>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</si>
  <si>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</si>
  <si>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</si>
  <si>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</si>
  <si>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</si>
  <si>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</si>
  <si>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</si>
  <si>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</si>
  <si>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</si>
  <si>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</si>
  <si>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</si>
  <si>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</si>
  <si>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</si>
  <si>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</si>
  <si>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</si>
  <si>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</si>
  <si>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</si>
  <si>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</si>
  <si>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</si>
  <si>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</si>
  <si>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</si>
  <si>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</si>
  <si>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</si>
  <si>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</si>
  <si>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</si>
  <si>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</si>
  <si>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</si>
  <si>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</si>
  <si>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</si>
  <si>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</si>
  <si>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</si>
  <si>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</si>
  <si>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</si>
  <si>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</si>
  <si>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</si>
  <si>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</si>
  <si>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</si>
  <si>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</si>
  <si>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</si>
  <si>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</si>
  <si>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</si>
  <si>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</si>
  <si>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</si>
  <si>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</si>
  <si>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</si>
  <si>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</si>
  <si>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</si>
  <si>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</si>
  <si>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</si>
  <si>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</si>
  <si>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</si>
  <si>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</si>
  <si>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</si>
  <si>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</si>
  <si>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</si>
  <si>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</si>
  <si>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</si>
  <si>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</si>
  <si>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</si>
  <si>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</si>
  <si>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</si>
  <si>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</si>
  <si>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</si>
  <si>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</si>
  <si>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</si>
  <si>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</si>
  <si>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</si>
  <si>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</si>
  <si>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</si>
  <si>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</si>
  <si>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</si>
  <si>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</si>
  <si>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</si>
  <si>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</si>
  <si>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</si>
  <si>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</si>
  <si>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</si>
  <si>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</si>
  <si>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</si>
  <si>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</si>
  <si>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</si>
  <si>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</si>
  <si>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</si>
  <si>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</si>
  <si>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</si>
  <si>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</si>
  <si>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</si>
  <si>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</si>
  <si>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</si>
  <si>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</si>
  <si>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</si>
  <si>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</si>
  <si>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</si>
  <si>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</si>
  <si>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</si>
  <si>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</si>
  <si>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</si>
  <si>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</si>
  <si>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</si>
  <si>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</si>
  <si>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</si>
  <si>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</si>
  <si>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</si>
  <si>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</si>
  <si>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</si>
  <si>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</si>
  <si>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</si>
  <si>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</si>
  <si>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</si>
  <si>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</si>
  <si>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</si>
  <si>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</si>
  <si>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</si>
  <si>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</si>
  <si>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</si>
  <si>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</si>
  <si>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</si>
  <si>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</si>
  <si>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</si>
  <si>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</si>
  <si>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</si>
  <si>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</si>
  <si>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</si>
  <si>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</si>
  <si>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</si>
  <si>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</si>
  <si>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</si>
  <si>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</si>
  <si>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</si>
  <si>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</si>
  <si>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</si>
  <si>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</si>
  <si>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</si>
  <si>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</si>
  <si>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</si>
  <si>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</si>
  <si>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</si>
  <si>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</si>
  <si>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</si>
  <si>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</si>
  <si>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</si>
  <si>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</si>
  <si>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</si>
  <si>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</si>
  <si>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</si>
  <si>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</si>
  <si>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</si>
  <si>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</si>
  <si>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</si>
  <si>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</si>
  <si>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</si>
  <si>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</si>
  <si>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</si>
  <si>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</si>
  <si>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</si>
  <si>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</si>
  <si>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</si>
  <si>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</si>
  <si>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</si>
  <si>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</si>
  <si>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</si>
  <si>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</si>
  <si>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</si>
  <si>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</si>
  <si>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</si>
  <si>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</si>
  <si>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</si>
  <si>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</si>
  <si>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</si>
  <si>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</si>
  <si>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</si>
  <si>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</si>
  <si>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</si>
  <si>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</si>
  <si>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</si>
  <si>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</si>
  <si>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</si>
  <si>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</si>
  <si>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</si>
  <si>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</si>
  <si>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</si>
  <si>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</si>
  <si>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</si>
  <si>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</si>
  <si>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</si>
  <si>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</si>
  <si>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</si>
  <si>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</si>
  <si>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</si>
  <si>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</si>
  <si>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</si>
  <si>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</si>
  <si>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</si>
  <si>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</si>
  <si>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</si>
  <si>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</si>
  <si>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</si>
  <si>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</si>
  <si>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</si>
  <si>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</si>
  <si>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</si>
  <si>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</si>
  <si>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</si>
  <si>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</si>
  <si>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</si>
  <si>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</si>
  <si>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</si>
  <si>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</si>
  <si>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</si>
  <si>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</si>
  <si>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</si>
  <si>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</si>
  <si>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</si>
  <si>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</si>
  <si>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</si>
  <si>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</si>
  <si>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</si>
  <si>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</si>
  <si>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</si>
  <si>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</si>
  <si>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</si>
  <si>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</si>
  <si>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</si>
  <si>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</si>
  <si>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</si>
  <si>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</si>
  <si>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</si>
  <si>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</si>
  <si>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</si>
  <si>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</si>
  <si>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</si>
  <si>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</si>
  <si>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</si>
  <si>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</si>
  <si>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</si>
  <si>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</si>
  <si>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</si>
  <si>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</si>
  <si>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</si>
  <si>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</si>
  <si>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</si>
  <si>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</si>
  <si>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</si>
  <si>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</si>
  <si>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</si>
  <si>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</si>
  <si>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</si>
  <si>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</si>
  <si>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</si>
  <si>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</si>
  <si>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</si>
  <si>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</si>
  <si>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</si>
  <si>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</si>
  <si>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</si>
  <si>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</si>
  <si>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</si>
  <si>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</si>
  <si>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</si>
  <si>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</si>
  <si>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</si>
  <si>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</si>
  <si>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</si>
  <si>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</si>
  <si>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</si>
  <si>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</si>
  <si>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</si>
  <si>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</si>
  <si>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</si>
  <si>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</si>
  <si>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</si>
  <si>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</si>
  <si>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</si>
  <si>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</si>
  <si>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</si>
  <si>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</si>
  <si>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</si>
  <si>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</si>
  <si>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</si>
  <si>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</si>
  <si>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</si>
  <si>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</si>
  <si>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</si>
  <si>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</si>
  <si>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</si>
  <si>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</si>
  <si>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</si>
  <si>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</si>
  <si>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</si>
  <si>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</si>
  <si>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</si>
  <si>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</si>
  <si>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</si>
  <si>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</si>
  <si>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</si>
  <si>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</si>
  <si>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</si>
  <si>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</si>
  <si>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</si>
  <si>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</si>
  <si>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</si>
  <si>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</si>
  <si>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</si>
  <si>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</si>
  <si>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</si>
  <si>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</si>
  <si>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</si>
  <si>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</si>
  <si>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</si>
  <si>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</si>
  <si>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</si>
  <si>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</si>
  <si>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</si>
  <si>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</si>
  <si>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</si>
  <si>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</si>
  <si>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</si>
  <si>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</si>
  <si>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</si>
  <si>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</si>
  <si>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</si>
  <si>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</si>
  <si>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</si>
  <si>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</si>
  <si>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</si>
  <si>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</si>
  <si>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</si>
  <si>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</si>
  <si>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</si>
  <si>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</si>
  <si>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</si>
  <si>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</si>
  <si>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</si>
  <si>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</si>
  <si>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</si>
  <si>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</si>
  <si>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</si>
  <si>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</si>
  <si>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</si>
  <si>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</si>
  <si>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</si>
  <si>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</si>
  <si>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</si>
  <si>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</si>
  <si>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</si>
  <si>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</si>
  <si>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</si>
  <si>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</si>
  <si>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</si>
  <si>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</si>
  <si>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</si>
  <si>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</si>
  <si>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</si>
  <si>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</si>
  <si>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</si>
  <si>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</si>
  <si>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</si>
  <si>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</si>
  <si>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</si>
  <si>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</si>
  <si>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</si>
  <si>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</si>
  <si>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</si>
  <si>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</si>
  <si>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</si>
  <si>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</si>
  <si>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</si>
  <si>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</si>
  <si>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</si>
  <si>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</si>
  <si>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</si>
  <si>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</si>
  <si>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</si>
  <si>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</si>
  <si>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</si>
  <si>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</si>
  <si>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</si>
  <si>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</si>
  <si>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</si>
  <si>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</si>
  <si>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</si>
  <si>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</si>
  <si>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</si>
  <si>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</si>
  <si>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</si>
  <si>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</si>
  <si>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</si>
  <si>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</si>
  <si>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</si>
  <si>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</si>
  <si>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</si>
  <si>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</si>
  <si>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</si>
  <si>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</si>
  <si>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</si>
  <si>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</si>
  <si>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</si>
  <si>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</si>
  <si>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</si>
  <si>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</si>
  <si>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</si>
  <si>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</si>
  <si>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</si>
  <si>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</si>
  <si>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</si>
  <si>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</si>
  <si>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</si>
  <si>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</si>
  <si>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</si>
  <si>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</si>
  <si>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</si>
  <si>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</si>
  <si>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</si>
  <si>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</si>
  <si>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</si>
  <si>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</si>
  <si>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</si>
  <si>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</si>
  <si>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</si>
  <si>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</si>
  <si>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</si>
  <si>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</si>
  <si>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</si>
  <si>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</si>
  <si>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</si>
  <si>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</si>
  <si>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</si>
  <si>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</si>
  <si>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</si>
  <si>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</si>
  <si>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</si>
  <si>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</si>
  <si>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</si>
  <si>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</si>
  <si>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</si>
  <si>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</si>
  <si>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</si>
  <si>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</si>
  <si>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</si>
  <si>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</si>
  <si>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</si>
  <si>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</si>
  <si>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</si>
  <si>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</si>
  <si>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</si>
  <si>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</si>
  <si>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</si>
  <si>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</si>
  <si>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</si>
  <si>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</si>
  <si>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</si>
  <si>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</si>
  <si>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</si>
  <si>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</si>
  <si>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</si>
  <si>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</si>
  <si>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</si>
  <si>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</si>
  <si>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</si>
  <si>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</si>
  <si>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</si>
  <si>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</si>
  <si>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</si>
  <si>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</si>
  <si>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</si>
  <si>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</si>
  <si>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</si>
  <si>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</si>
  <si>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</si>
  <si>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</si>
  <si>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</si>
  <si>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</si>
  <si>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</si>
  <si>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</si>
  <si>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</si>
  <si>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</si>
  <si>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</si>
  <si>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</si>
  <si>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</si>
  <si>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</si>
  <si>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</si>
  <si>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</si>
  <si>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</si>
  <si>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</si>
  <si>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</si>
  <si>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</si>
  <si>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</si>
  <si>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</si>
  <si>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</si>
  <si>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</si>
  <si>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</si>
  <si>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</si>
  <si>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</si>
  <si>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</si>
  <si>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</si>
  <si>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</si>
  <si>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</si>
  <si>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</si>
  <si>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</si>
  <si>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</si>
  <si>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</si>
  <si>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</si>
  <si>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</si>
  <si>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</si>
  <si>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</si>
  <si>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</si>
  <si>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</si>
  <si>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</si>
  <si>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</si>
  <si>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</si>
  <si>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</si>
  <si>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</si>
  <si>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</si>
  <si>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</si>
  <si>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</si>
  <si>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</si>
  <si>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</si>
  <si>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</si>
  <si>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</si>
  <si>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</si>
  <si>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</si>
  <si>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</si>
  <si>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</si>
  <si>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</si>
  <si>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</si>
  <si>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</si>
  <si>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</si>
  <si>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</si>
  <si>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</si>
  <si>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</si>
  <si>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</si>
  <si>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</si>
  <si>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</si>
  <si>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</si>
  <si>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</si>
  <si>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</si>
  <si>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</si>
  <si>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</si>
  <si>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</si>
  <si>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</si>
  <si>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</si>
  <si>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</si>
  <si>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</si>
  <si>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</si>
  <si>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</si>
  <si>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</si>
  <si>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</si>
  <si>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</si>
  <si>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</si>
  <si>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</si>
  <si>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</si>
  <si>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</si>
  <si>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</si>
  <si>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</si>
  <si>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</si>
  <si>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</si>
  <si>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</si>
  <si>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</si>
  <si>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</si>
  <si>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</si>
  <si>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</si>
  <si>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</si>
  <si>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</si>
  <si>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</si>
  <si>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</si>
  <si>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</si>
  <si>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</si>
  <si>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</si>
  <si>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</si>
  <si>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</si>
  <si>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</si>
  <si>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</si>
  <si>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</si>
  <si>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</si>
  <si>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</si>
  <si>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</si>
  <si>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</si>
  <si>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</si>
  <si>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</si>
  <si>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</si>
  <si>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</si>
  <si>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</si>
  <si>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</si>
  <si>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</si>
  <si>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</si>
  <si>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</si>
  <si>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</si>
  <si>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</si>
  <si>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</si>
  <si>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</si>
  <si>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</si>
  <si>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</si>
  <si>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</si>
  <si>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</si>
  <si>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</si>
  <si>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</si>
  <si>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</si>
  <si>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</si>
  <si>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</si>
  <si>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</si>
  <si>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</si>
  <si>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</si>
  <si>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</si>
  <si>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</si>
  <si>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</si>
  <si>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</si>
  <si>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</si>
  <si>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</si>
  <si>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</si>
  <si>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</si>
  <si>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</si>
  <si>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</si>
  <si>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</si>
  <si>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</si>
  <si>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</si>
  <si>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</si>
  <si>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</si>
  <si>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</si>
  <si>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</si>
  <si>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</si>
  <si>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</si>
  <si>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</si>
  <si>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</si>
  <si>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</si>
  <si>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</si>
  <si>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</si>
  <si>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</si>
  <si>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</si>
  <si>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</si>
  <si>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</si>
  <si>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</si>
  <si>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</si>
  <si>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</si>
  <si>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</si>
  <si>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</si>
  <si>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</si>
  <si>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</si>
  <si>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</si>
  <si>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</si>
  <si>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</si>
  <si>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</si>
  <si>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</si>
  <si>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</si>
  <si>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</si>
  <si>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</si>
  <si>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</si>
  <si>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</si>
  <si>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</si>
  <si>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</si>
  <si>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</si>
  <si>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</si>
  <si>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</si>
  <si>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</si>
  <si>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</si>
  <si>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</si>
  <si>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</si>
  <si>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</si>
  <si>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</si>
  <si>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</si>
  <si>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</si>
  <si>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</si>
  <si>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</si>
  <si>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</si>
  <si>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</si>
  <si>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</si>
  <si>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</si>
  <si>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</si>
  <si>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</si>
  <si>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</si>
  <si>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</si>
  <si>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</si>
  <si>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</si>
  <si>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</si>
  <si>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</si>
  <si>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</si>
  <si>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</si>
  <si>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</si>
  <si>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</si>
  <si>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</si>
  <si>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</si>
  <si>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</si>
  <si>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</si>
  <si>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</si>
  <si>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</si>
  <si>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</si>
  <si>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</si>
  <si>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</si>
  <si>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</si>
  <si>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</si>
  <si>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</si>
  <si>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</si>
  <si>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</si>
  <si>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</si>
  <si>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</si>
  <si>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</si>
  <si>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</si>
  <si>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</si>
  <si>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</si>
  <si>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</si>
  <si>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</si>
  <si>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</si>
  <si>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</si>
  <si>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</si>
  <si>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</si>
  <si>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</si>
  <si>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</si>
  <si>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</si>
  <si>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</si>
  <si>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</si>
  <si>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</si>
  <si>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</si>
  <si>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</si>
  <si>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</si>
  <si>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</si>
  <si>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</si>
  <si>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</si>
  <si>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</si>
  <si>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</si>
  <si>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</si>
  <si>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</si>
  <si>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</si>
  <si>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</si>
  <si>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</si>
  <si>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</si>
  <si>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</si>
  <si>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</si>
  <si>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</si>
  <si>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</si>
  <si>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</si>
  <si>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</si>
  <si>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</si>
  <si>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</si>
  <si>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</si>
  <si>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</si>
  <si>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</si>
  <si>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</si>
  <si>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</si>
  <si>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</si>
  <si>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</si>
  <si>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</si>
  <si>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</si>
  <si>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</si>
  <si>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</si>
  <si>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</si>
  <si>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</si>
  <si>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</si>
  <si>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</si>
  <si>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</si>
  <si>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</si>
  <si>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</si>
  <si>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</si>
  <si>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</si>
  <si>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</si>
  <si>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</si>
  <si>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</si>
  <si>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</si>
  <si>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</si>
  <si>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</si>
  <si>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</si>
  <si>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</si>
  <si>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</si>
  <si>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</si>
  <si>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</si>
  <si>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</si>
  <si>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</si>
  <si>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</si>
  <si>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</si>
  <si>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</si>
  <si>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</si>
  <si>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</si>
  <si>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</si>
  <si>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</si>
  <si>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</si>
  <si>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</si>
  <si>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</si>
  <si>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</si>
  <si>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</si>
  <si>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</si>
  <si>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</si>
  <si>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</si>
  <si>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</si>
  <si>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</si>
  <si>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</si>
  <si>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</si>
  <si>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</si>
  <si>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</si>
  <si>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</si>
  <si>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</si>
  <si>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</si>
  <si>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</si>
  <si>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</si>
  <si>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</si>
  <si>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</si>
  <si>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</si>
  <si>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</si>
  <si>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</si>
  <si>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</si>
  <si>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</si>
  <si>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</si>
  <si>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</si>
  <si>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</si>
  <si>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</si>
  <si>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</si>
  <si>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</si>
  <si>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</si>
  <si>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</si>
  <si>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</si>
  <si>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</si>
  <si>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</si>
  <si>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</si>
  <si>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</si>
  <si>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</si>
  <si>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</si>
  <si>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</si>
  <si>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</si>
  <si>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</si>
  <si>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</si>
  <si>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</si>
  <si>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</si>
  <si>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</si>
  <si>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</si>
  <si>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</si>
  <si>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</si>
  <si>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</si>
  <si>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</si>
  <si>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</si>
  <si>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</si>
  <si>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</si>
  <si>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</si>
  <si>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</si>
  <si>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</si>
  <si>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</si>
  <si>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</si>
  <si>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</si>
  <si>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</si>
  <si>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</si>
  <si>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</si>
  <si>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</si>
  <si>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</si>
  <si>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</si>
  <si>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</si>
  <si>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</si>
  <si>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</si>
  <si>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</si>
  <si>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</si>
  <si>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</si>
  <si>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</si>
  <si>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</si>
  <si>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</si>
  <si>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</si>
  <si>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</si>
  <si>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</si>
  <si>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</si>
  <si>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</si>
  <si>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</si>
  <si>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</si>
  <si>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</si>
  <si>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</si>
  <si>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</si>
  <si>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</si>
  <si>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</si>
  <si>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</si>
  <si>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</si>
  <si>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</si>
  <si>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</si>
  <si>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</si>
  <si>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</si>
  <si>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</si>
  <si>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</si>
  <si>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</si>
  <si>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</si>
  <si>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</si>
  <si>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</si>
  <si>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</si>
  <si>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</si>
  <si>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</si>
  <si>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</si>
  <si>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</si>
  <si>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</si>
  <si>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</si>
  <si>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</si>
  <si>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</si>
  <si>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</si>
  <si>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</si>
  <si>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</si>
  <si>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</si>
  <si>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</si>
  <si>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</si>
  <si>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</si>
  <si>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</si>
  <si>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</si>
  <si>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</si>
  <si>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</si>
  <si>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</si>
  <si>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</si>
  <si>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</si>
  <si>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</si>
  <si>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</si>
  <si>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</si>
  <si>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</si>
  <si>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</si>
  <si>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</si>
  <si>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</si>
  <si>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</si>
  <si>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</si>
  <si>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</si>
  <si>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</si>
  <si>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</si>
  <si>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</si>
  <si>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</si>
  <si>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</si>
  <si>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</si>
  <si>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</si>
  <si>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</si>
  <si>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</si>
  <si>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</si>
  <si>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</si>
  <si>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</si>
  <si>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</si>
  <si>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</si>
  <si>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</si>
  <si>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</si>
  <si>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</si>
  <si>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</si>
  <si>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</si>
  <si>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</si>
  <si>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</si>
  <si>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</si>
  <si>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</si>
  <si>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</si>
  <si>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</si>
  <si>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</si>
  <si>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</si>
  <si>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</si>
  <si>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</si>
  <si>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</si>
  <si>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</si>
  <si>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</si>
  <si>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</si>
  <si>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</si>
  <si>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</si>
  <si>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</si>
  <si>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</si>
  <si>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</si>
  <si>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</si>
  <si>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</si>
  <si>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</si>
  <si>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</si>
  <si>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</si>
  <si>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</si>
  <si>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</si>
  <si>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</si>
  <si>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</si>
  <si>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</si>
  <si>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</si>
  <si>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</si>
  <si>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</si>
  <si>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</si>
  <si>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</si>
  <si>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</si>
  <si>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</si>
  <si>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</si>
  <si>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</si>
  <si>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</si>
  <si>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</si>
  <si>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</si>
  <si>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</si>
  <si>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</si>
  <si>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</si>
  <si>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</si>
  <si>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</si>
  <si>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</si>
  <si>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</si>
  <si>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</si>
  <si>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</si>
  <si>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</si>
  <si>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</si>
  <si>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</si>
  <si>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</si>
  <si>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</si>
  <si>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</si>
  <si>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</si>
  <si>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</si>
  <si>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</si>
  <si>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</si>
  <si>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</si>
  <si>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</si>
  <si>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</si>
  <si>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</si>
  <si>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</si>
  <si>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</si>
  <si>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</si>
  <si>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</si>
  <si>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</si>
  <si>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</si>
  <si>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</si>
  <si>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</si>
  <si>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</si>
  <si>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</si>
  <si>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</si>
  <si>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</si>
  <si>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</si>
  <si>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</si>
  <si>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</si>
  <si>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</si>
  <si>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</si>
  <si>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</si>
  <si>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</si>
  <si>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</si>
  <si>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</si>
  <si>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</si>
  <si>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</si>
  <si>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</si>
  <si>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</si>
  <si>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</si>
  <si>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</si>
  <si>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</si>
  <si>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</si>
  <si>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</si>
  <si>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</si>
  <si>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</si>
  <si>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</si>
  <si>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</si>
  <si>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</si>
  <si>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</si>
  <si>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</si>
  <si>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</si>
  <si>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</si>
  <si>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</si>
  <si>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</si>
  <si>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</si>
  <si>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</si>
  <si>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</si>
  <si>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</si>
  <si>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</si>
  <si>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</si>
  <si>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</si>
  <si>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</si>
  <si>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</si>
  <si>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</si>
  <si>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</si>
  <si>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</si>
  <si>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</si>
  <si>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</si>
  <si>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</si>
  <si>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</si>
  <si>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</si>
  <si>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</si>
  <si>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</si>
  <si>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</si>
  <si>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</si>
  <si>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</si>
  <si>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</si>
  <si>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</si>
  <si>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</si>
  <si>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</si>
  <si>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</si>
  <si>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</si>
  <si>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</si>
  <si>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</si>
  <si>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</si>
  <si>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</si>
  <si>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</si>
  <si>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</si>
  <si>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</si>
  <si>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</si>
  <si>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</si>
  <si>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</si>
  <si>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</si>
  <si>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</si>
  <si>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</si>
  <si>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</si>
  <si>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</si>
  <si>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</si>
  <si>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</si>
  <si>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</si>
  <si>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</si>
  <si>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</si>
  <si>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</si>
  <si>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</si>
  <si>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</si>
  <si>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</si>
  <si>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</si>
  <si>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</si>
  <si>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</si>
  <si>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</si>
  <si>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</si>
  <si>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</si>
  <si>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</si>
  <si>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</si>
  <si>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</si>
  <si>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</si>
  <si>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</si>
  <si>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</si>
  <si>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</si>
  <si>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</si>
  <si>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</si>
  <si>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</si>
  <si>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</si>
  <si>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</si>
  <si>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</si>
  <si>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</si>
  <si>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</si>
  <si>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</si>
  <si>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</si>
  <si>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</si>
  <si>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</si>
  <si>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</si>
  <si>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</si>
  <si>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</si>
  <si>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</si>
  <si>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</si>
  <si>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</si>
  <si>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</si>
  <si>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</si>
  <si>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</si>
  <si>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</si>
  <si>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</si>
  <si>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</si>
  <si>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</si>
  <si>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</si>
  <si>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</si>
  <si>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</si>
  <si>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</si>
  <si>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</si>
  <si>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</si>
  <si>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</si>
  <si>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</si>
  <si>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</si>
  <si>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</si>
  <si>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</si>
  <si>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</si>
  <si>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</si>
  <si>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</si>
  <si>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</si>
  <si>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</si>
  <si>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</si>
  <si>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</si>
  <si>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</si>
  <si>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</si>
  <si>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</si>
  <si>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</si>
  <si>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</si>
  <si>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</si>
  <si>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</si>
  <si>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</si>
  <si>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</si>
  <si>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</si>
  <si>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</si>
  <si>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</si>
  <si>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</si>
  <si>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</si>
  <si>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</si>
  <si>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</si>
  <si>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</si>
  <si>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</si>
  <si>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</si>
  <si>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</si>
  <si>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</si>
  <si>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</si>
  <si>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</si>
  <si>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</si>
  <si>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</si>
  <si>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</si>
  <si>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</si>
  <si>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</si>
  <si>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</si>
  <si>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</si>
  <si>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</si>
  <si>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</si>
  <si>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</si>
  <si>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</si>
  <si>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</si>
  <si>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</si>
  <si>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</si>
  <si>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</si>
  <si>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</si>
  <si>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</si>
  <si>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</si>
  <si>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</si>
  <si>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</si>
  <si>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</si>
  <si>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</si>
  <si>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</si>
  <si>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</si>
  <si>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</si>
  <si>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</si>
  <si>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</si>
  <si>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</si>
  <si>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</si>
  <si>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</si>
  <si>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</si>
  <si>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</si>
  <si>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</si>
  <si>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</si>
  <si>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</si>
  <si>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</si>
  <si>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</si>
  <si>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</si>
  <si>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</si>
  <si>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</si>
  <si>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</si>
  <si>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</si>
  <si>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</si>
  <si>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</si>
  <si>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</si>
  <si>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</si>
  <si>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</si>
  <si>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</si>
  <si>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</si>
  <si>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</si>
  <si>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</si>
  <si>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</si>
  <si>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</si>
  <si>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</si>
  <si>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</si>
  <si>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</si>
  <si>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</si>
  <si>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</si>
  <si>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</si>
  <si>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</si>
  <si>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</si>
  <si>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</si>
  <si>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</si>
  <si>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</si>
  <si>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</si>
  <si>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</si>
  <si>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</si>
  <si>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</si>
  <si>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</si>
  <si>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</si>
  <si>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</si>
  <si>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</si>
  <si>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</si>
  <si>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</si>
  <si>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</si>
  <si>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</si>
  <si>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</si>
  <si>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</si>
  <si>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</si>
  <si>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</si>
  <si>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</si>
  <si>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</si>
  <si>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</si>
  <si>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</si>
  <si>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</si>
  <si>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</si>
  <si>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</si>
  <si>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</si>
  <si>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</si>
  <si>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</si>
  <si>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</si>
  <si>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</si>
  <si>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</si>
  <si>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</si>
  <si>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</si>
  <si>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</si>
  <si>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</si>
  <si>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</si>
  <si>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</si>
  <si>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</si>
  <si>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</si>
  <si>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</si>
  <si>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</si>
  <si>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</si>
  <si>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</si>
  <si>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</si>
  <si>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</si>
  <si>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</si>
  <si>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</si>
  <si>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</si>
  <si>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</si>
  <si>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</si>
  <si>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</si>
  <si>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</si>
  <si>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</si>
  <si>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</si>
  <si>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</si>
  <si>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</si>
  <si>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</si>
  <si>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</si>
  <si>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</si>
  <si>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</si>
  <si>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</si>
  <si>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</si>
  <si>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</si>
  <si>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</si>
  <si>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</si>
  <si>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</si>
  <si>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</si>
  <si>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</si>
  <si>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</si>
  <si>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</si>
  <si>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</si>
  <si>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</si>
  <si>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</si>
  <si>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</si>
  <si>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</si>
  <si>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</si>
  <si>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</si>
  <si>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</si>
  <si>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</si>
  <si>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</si>
  <si>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</si>
  <si>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</si>
  <si>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</si>
  <si>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</si>
  <si>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</si>
  <si>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</si>
  <si>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</si>
  <si>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</si>
  <si>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</si>
  <si>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</si>
  <si>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</si>
  <si>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</si>
  <si>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</si>
  <si>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</si>
  <si>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</si>
  <si>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</si>
  <si>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</si>
  <si>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</si>
  <si>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</si>
  <si>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</si>
  <si>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</si>
  <si>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</si>
  <si>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</si>
  <si>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</si>
  <si>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</si>
  <si>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</si>
  <si>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</si>
  <si>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</si>
  <si>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</si>
  <si>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</si>
  <si>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</si>
  <si>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</si>
  <si>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</si>
  <si>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</si>
  <si>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</si>
  <si>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</si>
  <si>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</si>
  <si>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</si>
  <si>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</si>
  <si>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</si>
  <si>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</si>
  <si>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</si>
  <si>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</si>
  <si>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</si>
  <si>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</si>
  <si>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</si>
  <si>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</si>
  <si>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</si>
  <si>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</si>
  <si>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</si>
  <si>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</si>
  <si>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</si>
  <si>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</si>
  <si>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</si>
  <si>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</si>
  <si>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</si>
  <si>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</si>
  <si>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</si>
  <si>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</si>
  <si>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</si>
  <si>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</si>
  <si>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</si>
  <si>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</si>
  <si>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</si>
  <si>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</si>
  <si>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</si>
  <si>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</si>
  <si>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</si>
  <si>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</si>
  <si>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</si>
  <si>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</si>
  <si>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</si>
  <si>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</si>
  <si>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</si>
  <si>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</si>
  <si>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</si>
  <si>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</si>
  <si>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</si>
  <si>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</si>
  <si>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</si>
  <si>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</si>
  <si>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</si>
  <si>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</si>
  <si>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</si>
  <si>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</si>
  <si>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</si>
  <si>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</si>
  <si>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</si>
  <si>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</si>
  <si>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</si>
  <si>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</si>
  <si>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</si>
  <si>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</si>
  <si>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</si>
  <si>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</si>
  <si>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</si>
  <si>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</si>
  <si>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</si>
  <si>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</si>
  <si>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</si>
  <si>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</si>
  <si>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</si>
  <si>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</si>
  <si>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</si>
  <si>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</si>
  <si>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</si>
  <si>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</si>
  <si>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</si>
  <si>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</si>
  <si>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</si>
  <si>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</si>
  <si>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</si>
  <si>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</si>
  <si>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</si>
  <si>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</si>
  <si>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</si>
  <si>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</si>
  <si>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</si>
  <si>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</si>
  <si>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</si>
  <si>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</si>
  <si>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</si>
  <si>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</si>
  <si>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</si>
  <si>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</si>
  <si>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</si>
  <si>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</si>
  <si>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</si>
  <si>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</si>
  <si>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</si>
  <si>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</si>
  <si>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</si>
  <si>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</si>
  <si>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</si>
  <si>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</si>
  <si>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</si>
  <si>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</si>
  <si>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</si>
  <si>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</si>
  <si>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</si>
  <si>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</si>
  <si>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</si>
  <si>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</si>
  <si>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</si>
  <si>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</si>
  <si>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</si>
  <si>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</si>
  <si>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</si>
  <si>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</si>
  <si>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</si>
  <si>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</si>
  <si>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</si>
  <si>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</si>
  <si>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</si>
  <si>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</si>
  <si>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</si>
  <si>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</si>
  <si>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</si>
  <si>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</si>
  <si>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</si>
  <si>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</si>
  <si>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</si>
  <si>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</si>
  <si>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</si>
  <si>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</si>
  <si>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</si>
  <si>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</si>
  <si>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</si>
  <si>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</si>
  <si>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</si>
  <si>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</si>
  <si>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</si>
  <si>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</si>
  <si>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</si>
  <si>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</si>
  <si>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</si>
  <si>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</si>
  <si>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</si>
  <si>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</si>
  <si>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</si>
  <si>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</si>
  <si>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</si>
  <si>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</si>
  <si>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</si>
  <si>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</si>
  <si>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</si>
  <si>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</si>
  <si>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</si>
  <si>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</si>
  <si>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</si>
  <si>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</si>
  <si>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</si>
  <si>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</si>
  <si>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</si>
  <si>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</si>
  <si>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</si>
  <si>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</si>
  <si>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</si>
  <si>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</si>
  <si>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</si>
  <si>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</si>
  <si>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</si>
  <si>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</si>
  <si>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</si>
  <si>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</si>
  <si>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</si>
  <si>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</si>
  <si>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</si>
  <si>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</si>
  <si>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</si>
  <si>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</si>
  <si>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</si>
  <si>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</si>
  <si>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</si>
  <si>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</si>
  <si>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</si>
  <si>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</si>
  <si>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</si>
  <si>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</si>
  <si>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</si>
  <si>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</si>
  <si>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</si>
  <si>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</si>
  <si>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</si>
  <si>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</si>
  <si>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</si>
  <si>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</si>
  <si>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</si>
  <si>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</si>
  <si>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</si>
  <si>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</si>
  <si>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</si>
  <si>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</si>
  <si>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</si>
  <si>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</si>
  <si>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</si>
  <si>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</si>
  <si>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</si>
  <si>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</si>
  <si>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</si>
  <si>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</si>
  <si>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</si>
  <si>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</si>
  <si>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</si>
  <si>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</si>
  <si>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</si>
  <si>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</si>
  <si>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</si>
  <si>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</si>
  <si>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</si>
  <si>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</si>
  <si>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</si>
  <si>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</si>
  <si>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</si>
  <si>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</si>
  <si>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</si>
  <si>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</si>
  <si>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</si>
  <si>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</si>
  <si>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</si>
  <si>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</si>
  <si>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</si>
  <si>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</si>
  <si>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</si>
  <si>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</si>
  <si>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</si>
  <si>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</si>
  <si>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</si>
  <si>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</si>
  <si>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</si>
  <si>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</si>
  <si>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</si>
  <si>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</si>
  <si>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</si>
  <si>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</si>
  <si>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</si>
  <si>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</si>
  <si>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</si>
  <si>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</si>
  <si>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</si>
  <si>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</si>
  <si>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</si>
  <si>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</si>
  <si>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</si>
  <si>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</si>
  <si>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</si>
  <si>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</si>
  <si>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</si>
  <si>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</si>
  <si>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</si>
  <si>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</si>
  <si>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</si>
  <si>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</si>
  <si>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</si>
  <si>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</si>
  <si>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</si>
  <si>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</si>
  <si>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</si>
  <si>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</si>
  <si>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</si>
  <si>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</si>
  <si>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</si>
  <si>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</si>
  <si>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</si>
  <si>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</si>
  <si>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</si>
  <si>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</si>
  <si>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</si>
  <si>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</si>
  <si>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</si>
  <si>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</si>
  <si>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</si>
  <si>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</si>
  <si>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</si>
  <si>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</si>
  <si>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</si>
  <si>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</si>
  <si>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</si>
  <si>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</si>
  <si>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</si>
  <si>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</si>
  <si>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</si>
  <si>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</si>
  <si>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</si>
  <si>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</si>
  <si>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</si>
  <si>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</si>
  <si>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</si>
  <si>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</si>
  <si>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</si>
  <si>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</si>
  <si>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</si>
  <si>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</si>
  <si>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</si>
  <si>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</si>
  <si>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</si>
  <si>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</si>
  <si>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</si>
  <si>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</si>
  <si>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</si>
  <si>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</si>
  <si>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</si>
  <si>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</si>
  <si>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</si>
  <si>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</si>
  <si>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</si>
  <si>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</si>
  <si>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</si>
  <si>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</si>
  <si>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</si>
  <si>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</si>
  <si>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</si>
  <si>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</si>
  <si>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</si>
  <si>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</si>
  <si>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</si>
  <si>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</si>
  <si>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</si>
  <si>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</si>
  <si>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</si>
  <si>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</si>
  <si>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</si>
  <si>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</si>
  <si>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</si>
  <si>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</si>
  <si>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</si>
  <si>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</si>
  <si>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</si>
  <si>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</si>
  <si>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</si>
  <si>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</si>
  <si>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</si>
  <si>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</si>
  <si>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</si>
  <si>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</si>
  <si>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</si>
  <si>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</si>
  <si>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</si>
  <si>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</si>
  <si>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</si>
  <si>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</si>
  <si>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</si>
  <si>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</si>
  <si>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</si>
  <si>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</si>
  <si>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</si>
  <si>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</si>
  <si>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</si>
  <si>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</si>
  <si>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</si>
  <si>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</si>
  <si>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</si>
  <si>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</si>
  <si>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</si>
  <si>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</si>
  <si>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</si>
  <si>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</si>
  <si>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</si>
  <si>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</si>
  <si>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</si>
  <si>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</si>
  <si>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</si>
  <si>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</si>
  <si>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</si>
  <si>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</si>
  <si>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</si>
  <si>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</si>
  <si>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</si>
  <si>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</si>
  <si>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</si>
  <si>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</si>
  <si>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</si>
  <si>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</si>
  <si>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</si>
  <si>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</si>
  <si>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</si>
  <si>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</si>
  <si>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</si>
  <si>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</si>
  <si>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</si>
  <si>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</si>
  <si>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</si>
  <si>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</si>
  <si>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</si>
  <si>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</si>
  <si>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</si>
  <si>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</si>
  <si>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</si>
  <si>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</si>
  <si>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</si>
  <si>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</si>
  <si>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</si>
  <si>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</si>
  <si>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</si>
  <si>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</si>
  <si>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</si>
  <si>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</si>
  <si>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</si>
  <si>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</si>
  <si>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</si>
  <si>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</si>
  <si>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</si>
  <si>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</si>
  <si>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</si>
  <si>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</si>
  <si>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</si>
  <si>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</si>
  <si>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</si>
  <si>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</si>
  <si>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</si>
  <si>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</si>
  <si>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</si>
  <si>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</si>
  <si>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</si>
  <si>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</si>
  <si>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</si>
  <si>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</si>
  <si>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</si>
  <si>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</si>
  <si>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</si>
  <si>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</si>
  <si>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</si>
  <si>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</si>
  <si>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</si>
  <si>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</si>
  <si>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</si>
  <si>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</si>
  <si>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</si>
  <si>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</si>
  <si>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</si>
  <si>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</si>
  <si>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</si>
  <si>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</si>
  <si>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</si>
  <si>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</si>
  <si>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</si>
  <si>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</si>
  <si>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</si>
  <si>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</si>
  <si>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</si>
  <si>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</si>
  <si>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</si>
  <si>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</si>
  <si>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</si>
  <si>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</si>
  <si>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</si>
  <si>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</si>
  <si>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</si>
  <si>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</si>
  <si>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</si>
  <si>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</si>
  <si>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</si>
  <si>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</si>
  <si>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</si>
  <si>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</si>
  <si>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</si>
  <si>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</si>
  <si>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</si>
  <si>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</si>
  <si>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</si>
  <si>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</si>
  <si>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</si>
  <si>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</si>
  <si>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</si>
  <si>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</si>
  <si>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</si>
  <si>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</si>
  <si>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</si>
  <si>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</si>
  <si>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</si>
  <si>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</si>
  <si>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</si>
  <si>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</si>
  <si>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</si>
  <si>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</si>
  <si>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</si>
  <si>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</si>
  <si>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</si>
  <si>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</si>
  <si>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</si>
  <si>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</si>
  <si>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</si>
  <si>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</si>
  <si>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</si>
  <si>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</si>
  <si>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</si>
  <si>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</si>
  <si>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</si>
  <si>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</si>
  <si>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</si>
  <si>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</si>
  <si>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</si>
  <si>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</si>
  <si>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</si>
  <si>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</si>
  <si>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</si>
  <si>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</si>
  <si>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</si>
  <si>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</si>
  <si>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</si>
  <si>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</si>
  <si>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</si>
  <si>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</si>
  <si>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</si>
  <si>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</si>
  <si>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</si>
  <si>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</si>
  <si>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</si>
  <si>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</si>
  <si>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</si>
  <si>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</si>
  <si>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</si>
  <si>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</si>
  <si>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</si>
  <si>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</si>
  <si>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</si>
  <si>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</si>
  <si>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</si>
  <si>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</si>
  <si>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</si>
  <si>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</si>
  <si>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</si>
  <si>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</si>
  <si>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</si>
  <si>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</si>
  <si>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</si>
  <si>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</si>
  <si>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</si>
  <si>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</si>
  <si>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</si>
  <si>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</si>
  <si>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</si>
  <si>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</si>
  <si>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</si>
  <si>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</si>
  <si>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</si>
  <si>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</si>
  <si>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</si>
  <si>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</si>
  <si>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</si>
  <si>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</si>
  <si>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</si>
  <si>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</si>
  <si>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</si>
  <si>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</si>
  <si>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</si>
  <si>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</si>
  <si>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</si>
  <si>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</si>
  <si>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</si>
  <si>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</si>
  <si>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</si>
  <si>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</si>
  <si>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</si>
  <si>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</si>
  <si>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</si>
  <si>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</si>
  <si>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</si>
  <si>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</si>
  <si>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</si>
  <si>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</si>
  <si>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</si>
  <si>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</si>
  <si>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</si>
  <si>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</si>
  <si>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</si>
  <si>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</si>
  <si>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</si>
  <si>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</si>
  <si>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</si>
  <si>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</si>
  <si>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</si>
  <si>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</si>
  <si>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</si>
  <si>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</si>
  <si>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</si>
  <si>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</si>
  <si>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</si>
  <si>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</si>
  <si>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</si>
  <si>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</si>
  <si>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</si>
  <si>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</si>
  <si>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</si>
  <si>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</si>
  <si>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</si>
  <si>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</si>
  <si>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</si>
  <si>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</si>
  <si>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</si>
  <si>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</si>
  <si>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</si>
  <si>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</si>
  <si>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</si>
  <si>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</si>
  <si>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</si>
  <si>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</si>
  <si>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</si>
  <si>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</si>
  <si>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</si>
  <si>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</si>
  <si>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</si>
  <si>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</si>
  <si>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</si>
  <si>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</si>
  <si>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</si>
  <si>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</si>
  <si>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</si>
  <si>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</si>
  <si>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</si>
  <si>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</si>
  <si>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</si>
  <si>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</si>
  <si>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</si>
  <si>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</si>
  <si>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</si>
  <si>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</si>
  <si>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</si>
  <si>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</si>
  <si>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</si>
  <si>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</si>
  <si>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</si>
  <si>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</si>
  <si>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</si>
  <si>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</si>
  <si>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</si>
  <si>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</si>
  <si>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</si>
  <si>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</si>
  <si>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</si>
  <si>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</si>
  <si>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</si>
  <si>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</si>
  <si>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</si>
  <si>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</si>
  <si>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</si>
  <si>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</si>
  <si>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</si>
  <si>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</si>
  <si>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</si>
  <si>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</si>
  <si>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</si>
  <si>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</si>
  <si>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</si>
  <si>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</si>
  <si>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</si>
  <si>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</si>
  <si>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</si>
  <si>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</si>
  <si>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</si>
  <si>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</si>
  <si>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</si>
  <si>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</si>
  <si>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</si>
  <si>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</si>
  <si>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</si>
  <si>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</si>
  <si>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</si>
  <si>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</si>
  <si>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</si>
  <si>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</si>
  <si>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</si>
  <si>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</si>
  <si>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</si>
  <si>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</si>
  <si>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</si>
  <si>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</si>
  <si>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</si>
  <si>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</si>
  <si>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</si>
  <si>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</si>
  <si>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</si>
  <si>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</si>
  <si>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</si>
  <si>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</si>
  <si>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</si>
  <si>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</si>
  <si>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</si>
  <si>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</si>
  <si>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</si>
  <si>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</si>
  <si>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</si>
  <si>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</si>
  <si>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</si>
  <si>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</si>
  <si>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</si>
  <si>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</si>
  <si>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</si>
  <si>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</si>
  <si>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</si>
  <si>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</si>
  <si>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</si>
  <si>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</si>
  <si>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</si>
  <si>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</si>
  <si>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</si>
  <si>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</si>
  <si>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</si>
  <si>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</si>
  <si>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</si>
  <si>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</si>
  <si>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</si>
  <si>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</si>
  <si>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</si>
  <si>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</si>
  <si>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</si>
  <si>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</si>
  <si>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</si>
  <si>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</si>
  <si>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</si>
  <si>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</si>
  <si>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</si>
  <si>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</si>
  <si>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</si>
  <si>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</si>
  <si>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</si>
  <si>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</si>
  <si>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</si>
  <si>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</si>
  <si>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</si>
  <si>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</si>
  <si>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</si>
  <si>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</si>
  <si>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</si>
  <si>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</si>
  <si>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</si>
  <si>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</si>
  <si>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</si>
  <si>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</si>
  <si>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</si>
  <si>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</si>
  <si>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</si>
  <si>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</si>
  <si>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</si>
  <si>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</si>
  <si>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</si>
  <si>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</si>
  <si>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</si>
  <si>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</si>
  <si>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</si>
  <si>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</si>
  <si>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</si>
  <si>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</si>
  <si>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</si>
  <si>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</si>
  <si>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</si>
  <si>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</si>
  <si>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</si>
  <si>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</si>
  <si>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</si>
  <si>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</si>
  <si>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</si>
  <si>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</si>
  <si>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</si>
  <si>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</si>
  <si>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</si>
  <si>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</si>
  <si>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</si>
  <si>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</si>
  <si>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</si>
  <si>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</si>
  <si>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</si>
  <si>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</si>
  <si>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</si>
  <si>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</si>
  <si>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</si>
  <si>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</si>
  <si>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</si>
  <si>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</si>
  <si>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</si>
  <si>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</si>
  <si>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</si>
  <si>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</si>
  <si>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</si>
  <si>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</si>
  <si>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</si>
  <si>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</si>
  <si>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</si>
  <si>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</si>
  <si>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</si>
  <si>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</si>
  <si>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</si>
  <si>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</si>
  <si>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</si>
  <si>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</si>
  <si>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</si>
  <si>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</si>
  <si>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</si>
  <si>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</si>
  <si>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</si>
  <si>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</si>
  <si>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</si>
  <si>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</si>
  <si>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</si>
  <si>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</si>
  <si>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</si>
  <si>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</si>
  <si>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</si>
  <si>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</si>
  <si>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</si>
  <si>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</si>
  <si>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</si>
  <si>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</si>
  <si>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</si>
  <si>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</si>
  <si>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</si>
  <si>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</si>
  <si>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</si>
  <si>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</si>
  <si>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</si>
  <si>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</si>
  <si>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</si>
  <si>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</si>
  <si>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</si>
  <si>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</si>
  <si>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</si>
  <si>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</si>
  <si>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</si>
  <si>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</si>
  <si>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</si>
  <si>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</si>
  <si>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</si>
  <si>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</si>
  <si>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</si>
  <si>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</si>
  <si>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</si>
  <si>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</si>
  <si>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</si>
  <si>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</si>
  <si>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</si>
  <si>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</si>
  <si>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</si>
  <si>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</si>
  <si>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</si>
  <si>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</si>
  <si>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</si>
  <si>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</si>
  <si>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</si>
  <si>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</si>
  <si>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</si>
  <si>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</si>
  <si>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</si>
  <si>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</si>
  <si>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</si>
  <si>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</si>
  <si>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</si>
  <si>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</si>
  <si>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</si>
  <si>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</si>
  <si>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</si>
  <si>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</si>
  <si>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</si>
  <si>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</si>
  <si>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</si>
  <si>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</si>
  <si>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</si>
  <si>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</si>
  <si>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</si>
  <si>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</si>
  <si>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</si>
  <si>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</si>
  <si>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</si>
  <si>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</si>
  <si>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</si>
  <si>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</si>
  <si>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</si>
  <si>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</si>
  <si>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</si>
  <si>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</si>
  <si>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</si>
  <si>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</si>
  <si>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</si>
  <si>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</si>
  <si>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</si>
  <si>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</si>
  <si>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</si>
  <si>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</si>
  <si>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</si>
  <si>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</si>
  <si>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</si>
  <si>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</si>
  <si>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</si>
  <si>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</si>
  <si>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</si>
  <si>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</si>
  <si>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</si>
  <si>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</si>
  <si>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</si>
  <si>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</si>
  <si>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</si>
  <si>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</si>
  <si>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</si>
  <si>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</si>
  <si>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</si>
  <si>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</si>
  <si>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</si>
  <si>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</si>
  <si>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</si>
  <si>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</si>
  <si>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</si>
  <si>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</si>
  <si>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</si>
  <si>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</si>
  <si>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</si>
  <si>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</si>
  <si>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</si>
  <si>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</si>
  <si>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</si>
  <si>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</si>
  <si>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</si>
  <si>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</si>
  <si>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</si>
  <si>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</si>
  <si>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</si>
  <si>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</si>
  <si>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</si>
  <si>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</si>
  <si>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</si>
  <si>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</si>
  <si>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</si>
  <si>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</si>
  <si>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</si>
  <si>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</si>
  <si>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</si>
  <si>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</si>
  <si>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</si>
  <si>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</si>
  <si>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</si>
  <si>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</si>
  <si>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</si>
  <si>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</si>
  <si>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</si>
  <si>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</si>
  <si>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</si>
  <si>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</si>
  <si>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</si>
  <si>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</si>
  <si>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</si>
  <si>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</si>
  <si>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</si>
  <si>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</si>
  <si>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</si>
  <si>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</si>
  <si>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</si>
  <si>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</si>
  <si>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</si>
  <si>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</si>
  <si>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</si>
  <si>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</si>
  <si>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</si>
  <si>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</si>
  <si>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</si>
  <si>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</si>
  <si>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</si>
  <si>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</si>
  <si>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</si>
  <si>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</si>
  <si>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</si>
  <si>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</si>
  <si>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</si>
  <si>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</si>
  <si>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</si>
  <si>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</si>
  <si>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</si>
  <si>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</si>
  <si>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</si>
  <si>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</si>
  <si>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</si>
  <si>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</si>
  <si>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</si>
  <si>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</si>
  <si>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</si>
  <si>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</si>
  <si>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</si>
  <si>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</si>
  <si>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</si>
  <si>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</si>
  <si>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</si>
  <si>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</si>
  <si>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</si>
  <si>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</si>
  <si>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</si>
  <si>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</si>
  <si>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</si>
  <si>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</si>
  <si>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</si>
  <si>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</si>
  <si>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</si>
  <si>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</si>
  <si>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</si>
  <si>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</si>
  <si>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</si>
  <si>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</si>
  <si>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</si>
  <si>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</si>
  <si>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</si>
  <si>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</si>
  <si>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</si>
  <si>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</si>
  <si>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</si>
  <si>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</si>
  <si>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</si>
  <si>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</si>
  <si>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</si>
  <si>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</si>
  <si>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</si>
  <si>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</si>
  <si>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</si>
  <si>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</si>
  <si>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</si>
  <si>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</si>
  <si>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</si>
  <si>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</si>
  <si>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</si>
  <si>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</si>
  <si>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</si>
  <si>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</si>
  <si>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</si>
  <si>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</si>
  <si>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</si>
  <si>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</si>
  <si>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</si>
  <si>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</si>
  <si>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</si>
  <si>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</si>
  <si>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</si>
  <si>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</si>
  <si>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</si>
  <si>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</si>
  <si>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</si>
  <si>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</si>
  <si>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</si>
  <si>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</si>
  <si>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</si>
  <si>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</si>
  <si>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</si>
  <si>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</si>
  <si>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</si>
  <si>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</si>
  <si>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</si>
  <si>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</si>
  <si>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</si>
  <si>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</si>
  <si>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</si>
  <si>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</si>
  <si>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</si>
  <si>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</si>
  <si>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</si>
  <si>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</si>
  <si>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</si>
  <si>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</si>
  <si>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</si>
  <si>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</si>
  <si>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</si>
  <si>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</si>
  <si>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</si>
  <si>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</si>
  <si>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</si>
  <si>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</si>
  <si>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</si>
  <si>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</si>
  <si>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</si>
  <si>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</si>
  <si>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</si>
  <si>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</si>
  <si>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</si>
  <si>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</si>
  <si>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</si>
  <si>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</si>
  <si>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</si>
  <si>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</si>
  <si>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</si>
  <si>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</si>
  <si>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</si>
  <si>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</si>
  <si>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</si>
  <si>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</si>
  <si>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</si>
  <si>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</si>
  <si>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</si>
  <si>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</si>
  <si>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</si>
  <si>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</si>
  <si>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</si>
  <si>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</si>
  <si>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</si>
  <si>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</si>
  <si>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</si>
  <si>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</si>
  <si>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</si>
  <si>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</si>
  <si>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</si>
  <si>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</si>
  <si>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</si>
  <si>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</si>
  <si>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</si>
  <si>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</si>
  <si>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</si>
  <si>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</si>
  <si>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</si>
  <si>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</si>
  <si>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</si>
  <si>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</si>
  <si>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</si>
  <si>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</si>
  <si>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</si>
  <si>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</si>
  <si>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</si>
  <si>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</si>
  <si>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</si>
  <si>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</si>
  <si>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</si>
  <si>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</si>
  <si>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</si>
  <si>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</si>
  <si>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</si>
  <si>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</si>
  <si>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</si>
  <si>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</si>
  <si>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</si>
  <si>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</si>
  <si>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</si>
  <si>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</si>
  <si>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</si>
  <si>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</si>
  <si>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</si>
  <si>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</si>
  <si>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</si>
  <si>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</si>
  <si>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</si>
  <si>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</si>
  <si>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</si>
  <si>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</si>
  <si>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</si>
  <si>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</si>
  <si>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</si>
  <si>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</si>
  <si>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</si>
  <si>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</si>
  <si>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</si>
  <si>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</si>
  <si>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</si>
  <si>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</si>
  <si>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</si>
  <si>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</si>
  <si>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</si>
  <si>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</si>
  <si>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</si>
  <si>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</si>
  <si>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</si>
  <si>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</si>
  <si>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</si>
  <si>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</si>
  <si>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</si>
  <si>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</si>
  <si>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</si>
  <si>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</si>
  <si>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</si>
  <si>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</si>
  <si>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</si>
  <si>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</si>
  <si>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</si>
  <si>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</si>
  <si>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</si>
  <si>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</si>
  <si>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</si>
  <si>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</si>
  <si>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</si>
  <si>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</si>
  <si>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</si>
  <si>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</si>
  <si>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</si>
  <si>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</si>
  <si>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</si>
  <si>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</si>
  <si>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</si>
  <si>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</si>
  <si>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</si>
  <si>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</si>
  <si>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</si>
  <si>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</si>
  <si>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</si>
  <si>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</si>
  <si>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</si>
  <si>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</si>
  <si>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</si>
  <si>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</si>
  <si>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</si>
  <si>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</si>
  <si>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</si>
  <si>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</si>
  <si>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</si>
  <si>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</si>
  <si>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</si>
  <si>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</si>
  <si>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</si>
  <si>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</si>
  <si>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</si>
  <si>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</si>
  <si>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</si>
  <si>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</si>
  <si>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</si>
  <si>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</si>
  <si>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</si>
  <si>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</si>
  <si>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</si>
  <si>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</si>
  <si>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</si>
  <si>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</si>
  <si>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</si>
  <si>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</si>
  <si>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</si>
  <si>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</si>
  <si>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</si>
  <si>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</si>
  <si>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</si>
  <si>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</si>
  <si>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</si>
  <si>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</si>
  <si>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</si>
  <si>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</si>
  <si>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</si>
  <si>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</si>
  <si>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</si>
  <si>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</si>
  <si>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</si>
  <si>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</si>
  <si>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</si>
  <si>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</si>
  <si>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</si>
  <si>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</si>
  <si>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</si>
  <si>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</si>
  <si>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</si>
  <si>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</si>
  <si>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</si>
  <si>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</si>
  <si>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</si>
  <si>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</si>
  <si>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</si>
  <si>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</si>
  <si>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</si>
  <si>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</si>
  <si>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</si>
  <si>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</si>
  <si>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</si>
  <si>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</si>
  <si>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</si>
  <si>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</si>
  <si>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</si>
  <si>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</si>
  <si>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</si>
  <si>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</si>
  <si>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</si>
  <si>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</si>
  <si>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</si>
  <si>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</si>
  <si>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</si>
  <si>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</si>
  <si>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</si>
  <si>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</si>
  <si>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</si>
  <si>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</si>
  <si>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</si>
  <si>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</si>
  <si>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</si>
  <si>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</si>
  <si>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</si>
  <si>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</si>
  <si>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</si>
  <si>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</si>
  <si>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</si>
  <si>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</si>
  <si>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</si>
  <si>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</si>
  <si>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</si>
  <si>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</si>
  <si>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</si>
  <si>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</si>
  <si>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</si>
  <si>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</si>
  <si>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</si>
  <si>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</si>
  <si>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</si>
  <si>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</si>
  <si>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</si>
  <si>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</si>
  <si>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</si>
  <si>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</si>
  <si>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</si>
  <si>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</si>
  <si>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</si>
  <si>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</si>
  <si>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</si>
  <si>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</si>
  <si>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</si>
  <si>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</si>
  <si>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</si>
  <si>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</si>
  <si>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</si>
  <si>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</si>
  <si>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</si>
  <si>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</si>
  <si>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</si>
  <si>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</si>
  <si>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</si>
  <si>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</si>
  <si>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</si>
  <si>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</si>
  <si>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</si>
  <si>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</si>
  <si>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</si>
  <si>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</si>
  <si>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</si>
  <si>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</si>
  <si>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</si>
  <si>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</si>
  <si>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</si>
  <si>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</si>
  <si>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</si>
  <si>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</si>
  <si>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</si>
  <si>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</si>
  <si>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</si>
  <si>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</si>
  <si>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</si>
  <si>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</si>
  <si>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</si>
  <si>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</si>
  <si>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</si>
  <si>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</si>
  <si>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</si>
  <si>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</si>
  <si>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</si>
  <si>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</si>
  <si>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</si>
  <si>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</si>
  <si>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</si>
  <si>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</si>
  <si>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</si>
  <si>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</si>
  <si>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</si>
  <si>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</si>
  <si>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</si>
  <si>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</si>
  <si>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</si>
  <si>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</si>
  <si>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</si>
  <si>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</si>
  <si>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</si>
  <si>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</si>
  <si>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</si>
  <si>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</si>
  <si>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</si>
  <si>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</si>
  <si>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</si>
  <si>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</si>
  <si>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</si>
  <si>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</si>
  <si>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</si>
  <si>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</si>
  <si>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</si>
  <si>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</si>
  <si>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</si>
  <si>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</si>
  <si>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</si>
  <si>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</si>
  <si>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</si>
  <si>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</si>
  <si>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</si>
  <si>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</si>
  <si>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</si>
  <si>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</si>
  <si>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</si>
  <si>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</si>
  <si>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</si>
  <si>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</si>
  <si>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</si>
  <si>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</si>
  <si>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</si>
  <si>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</si>
  <si>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</si>
  <si>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</si>
  <si>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</si>
  <si>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</si>
  <si>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</si>
  <si>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</si>
  <si>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</si>
  <si>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</si>
  <si>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</si>
  <si>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</si>
  <si>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</si>
  <si>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</si>
  <si>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</si>
  <si>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</si>
  <si>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</si>
  <si>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</si>
  <si>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</si>
  <si>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</si>
  <si>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</si>
  <si>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</si>
  <si>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</si>
  <si>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</si>
  <si>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</si>
  <si>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</si>
  <si>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</si>
  <si>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</si>
  <si>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</si>
  <si>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</si>
  <si>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</si>
  <si>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</si>
  <si>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</si>
  <si>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</si>
  <si>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</si>
  <si>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</si>
  <si>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</si>
  <si>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</si>
  <si>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</si>
  <si>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</si>
  <si>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</si>
  <si>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</si>
  <si>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</si>
  <si>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</si>
  <si>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</si>
  <si>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</si>
  <si>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</si>
  <si>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</si>
  <si>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</si>
  <si>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</si>
  <si>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</si>
  <si>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</si>
  <si>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</si>
  <si>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</si>
  <si>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</si>
  <si>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</si>
  <si>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</si>
  <si>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</si>
  <si>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</si>
  <si>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</si>
  <si>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</si>
  <si>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</si>
  <si>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</si>
  <si>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</si>
  <si>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</si>
  <si>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</si>
  <si>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</si>
  <si>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</si>
  <si>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</si>
  <si>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</si>
  <si>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</si>
  <si>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</si>
  <si>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</si>
  <si>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</si>
  <si>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</si>
  <si>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</si>
  <si>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</si>
  <si>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</si>
  <si>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</si>
  <si>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</si>
  <si>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</si>
  <si>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</si>
  <si>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</si>
  <si>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</si>
  <si>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</si>
  <si>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</si>
  <si>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</si>
  <si>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</si>
  <si>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</si>
  <si>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</si>
  <si>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</si>
  <si>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</si>
  <si>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</si>
  <si>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</si>
  <si>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</si>
  <si>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</si>
  <si>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</si>
  <si>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</si>
  <si>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</si>
  <si>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</si>
  <si>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</si>
  <si>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</si>
  <si>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</si>
  <si>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</si>
  <si>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</si>
  <si>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</si>
  <si>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</si>
  <si>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</si>
  <si>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</si>
  <si>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</si>
  <si>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</si>
  <si>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</si>
  <si>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</si>
  <si>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</si>
  <si>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</si>
  <si>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</si>
  <si>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</si>
  <si>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</si>
  <si>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</si>
  <si>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</si>
  <si>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</si>
  <si>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</si>
  <si>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</si>
  <si>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</si>
  <si>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</si>
  <si>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</si>
  <si>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</si>
  <si>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</si>
  <si>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</si>
  <si>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</si>
  <si>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</si>
  <si>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</si>
  <si>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</si>
  <si>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</si>
  <si>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</si>
  <si>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</si>
  <si>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</si>
  <si>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</si>
  <si>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</si>
  <si>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</si>
  <si>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</si>
  <si>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</si>
  <si>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</si>
  <si>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</si>
  <si>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</si>
  <si>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</si>
  <si>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</si>
  <si>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</si>
  <si>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</si>
  <si>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</si>
  <si>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</si>
  <si>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</si>
  <si>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</si>
  <si>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</si>
  <si>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</si>
  <si>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</si>
  <si>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</si>
  <si>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</si>
  <si>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</si>
  <si>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</si>
  <si>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</si>
  <si>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</si>
  <si>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</si>
  <si>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</si>
  <si>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</si>
  <si>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</si>
  <si>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</si>
  <si>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</si>
  <si>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</si>
  <si>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</si>
  <si>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</si>
  <si>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</si>
  <si>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</si>
  <si>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</si>
  <si>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</si>
  <si>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</si>
  <si>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</si>
  <si>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</si>
  <si>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</si>
  <si>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</si>
  <si>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</si>
  <si>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</si>
  <si>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</si>
  <si>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</si>
  <si>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</si>
  <si>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</si>
  <si>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</si>
  <si>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</si>
  <si>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</si>
  <si>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</si>
  <si>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</si>
  <si>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</si>
  <si>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</si>
  <si>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</si>
  <si>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</si>
  <si>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</si>
  <si>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</si>
  <si>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</si>
  <si>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</si>
  <si>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</si>
  <si>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</si>
  <si>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</si>
  <si>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</si>
  <si>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</si>
  <si>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</si>
  <si>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</si>
  <si>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</si>
  <si>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</si>
  <si>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</si>
  <si>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</si>
  <si>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</si>
  <si>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</si>
  <si>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</si>
  <si>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</si>
  <si>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</si>
  <si>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</si>
  <si>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</si>
  <si>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</si>
  <si>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</si>
  <si>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</si>
  <si>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</si>
  <si>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</si>
  <si>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</si>
  <si>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</si>
  <si>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</si>
  <si>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</si>
  <si>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</si>
  <si>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</si>
  <si>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</si>
  <si>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</si>
  <si>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</si>
  <si>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</si>
  <si>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</si>
  <si>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</si>
  <si>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</si>
  <si>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</si>
  <si>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</si>
  <si>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</si>
  <si>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</si>
  <si>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</si>
  <si>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</si>
  <si>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</si>
  <si>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</si>
  <si>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</si>
  <si>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</si>
  <si>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</si>
  <si>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</si>
  <si>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</si>
  <si>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</si>
  <si>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</si>
  <si>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</si>
  <si>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</si>
  <si>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</si>
  <si>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</si>
  <si>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</si>
  <si>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</si>
  <si>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</si>
  <si>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</si>
  <si>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</si>
  <si>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</si>
  <si>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</si>
  <si>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</si>
  <si>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</si>
  <si>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</si>
  <si>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</si>
  <si>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</si>
  <si>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</si>
  <si>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</si>
  <si>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</si>
  <si>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</si>
  <si>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</si>
  <si>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</si>
  <si>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</si>
  <si>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</si>
  <si>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</si>
  <si>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</si>
  <si>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</si>
  <si>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</si>
  <si>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</si>
  <si>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</si>
  <si>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</si>
  <si>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</si>
  <si>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</si>
  <si>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</si>
  <si>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</si>
  <si>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</si>
  <si>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</si>
  <si>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</si>
  <si>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</si>
  <si>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</si>
  <si>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</si>
  <si>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</si>
  <si>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</si>
  <si>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</si>
  <si>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</si>
  <si>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</si>
  <si>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</si>
  <si>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</si>
  <si>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</si>
  <si>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</si>
  <si>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</si>
  <si>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</si>
  <si>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</si>
  <si>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</si>
  <si>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</si>
  <si>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</si>
  <si>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</si>
  <si>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</si>
  <si>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</si>
  <si>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</si>
  <si>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</si>
  <si>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</si>
  <si>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</si>
  <si>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</si>
  <si>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</si>
  <si>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</si>
  <si>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</si>
  <si>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</si>
  <si>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</si>
  <si>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</si>
  <si>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</si>
  <si>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</si>
  <si>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</si>
  <si>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</si>
  <si>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</si>
  <si>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</si>
  <si>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</si>
  <si>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</si>
  <si>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</si>
  <si>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</si>
  <si>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</si>
  <si>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</si>
  <si>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</si>
  <si>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</si>
  <si>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</si>
  <si>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</si>
  <si>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</si>
  <si>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</si>
  <si>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</si>
  <si>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</si>
  <si>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</si>
  <si>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</si>
  <si>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</si>
  <si>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</si>
  <si>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</si>
  <si>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</si>
  <si>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</si>
  <si>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</si>
  <si>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</si>
  <si>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</si>
  <si>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</si>
  <si>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</si>
  <si>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</si>
  <si>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</si>
  <si>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</si>
  <si>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</si>
  <si>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</si>
  <si>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</si>
  <si>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</si>
  <si>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</si>
  <si>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</si>
  <si>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</si>
  <si>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</si>
  <si>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</si>
  <si>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</si>
  <si>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</si>
  <si>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</si>
  <si>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</si>
  <si>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</si>
  <si>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</si>
  <si>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</si>
  <si>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</si>
  <si>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</si>
  <si>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</si>
  <si>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</si>
  <si>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</si>
  <si>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</si>
  <si>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</si>
  <si>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</si>
  <si>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</si>
  <si>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</si>
  <si>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</si>
  <si>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</si>
  <si>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</si>
  <si>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</si>
  <si>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</si>
  <si>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</si>
  <si>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</si>
  <si>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</si>
  <si>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</si>
  <si>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</si>
  <si>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</si>
  <si>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</si>
  <si>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</si>
  <si>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</si>
  <si>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</si>
  <si>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</si>
  <si>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</si>
  <si>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</si>
  <si>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</si>
  <si>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</si>
  <si>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</si>
  <si>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</si>
  <si>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</si>
  <si>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</si>
  <si>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</si>
  <si>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</si>
  <si>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</si>
  <si>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</si>
  <si>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</si>
  <si>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</si>
  <si>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</si>
  <si>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</si>
  <si>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</si>
  <si>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</si>
  <si>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</si>
  <si>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</si>
  <si>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</si>
  <si>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</si>
  <si>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</si>
  <si>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PCM-20251116-00000202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</si>
  <si>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</si>
  <si>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</si>
  <si>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</si>
  <si>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</si>
  <si>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</si>
  <si>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</si>
  <si>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</si>
  <si>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</si>
  <si>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</si>
  <si>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</si>
  <si>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PCM-20251116-00000088</t>
  </si>
  <si>
    <t xml:space="preserve">Site down again and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</si>
</sst>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314.17491018518194</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1</v>
      </c>
      <c r="D3" s="109" t="s">
        <v>17560</v>
      </c>
      <c r="E3" s="110" t="s">
        <v>39024</v>
      </c>
      <c r="F3" s="111">
        <v>45977.08315972222</v>
      </c>
      <c r="G3" s="112">
        <f t="shared" ref="G3:G8" ca="1" si="0">IFERROR(NOW()-F3,"")</f>
        <v>4.017638888763031E-2</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45977.123336111108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45977.123336111108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45977.123336111108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45977.123336111108</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45977.123336111108</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45977.123336111108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45977.123336111108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45977.123336111108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45977.123336111108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45977.123336111108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45977.123336111108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45977.123336111108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45977.123336111108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45977.123336111108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45977.123336111108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45977.123336111108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45977.123336111108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45977.123336111108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45977.123336111108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45977.123336111108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45977.123336111108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45977.123336111108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45977.123336111108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45977.123336111108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45977.123336111108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45977.123336111108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45977.123336111108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45977.123336111108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45977.123336111108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45977.123336111108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45977.123336111108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45977.123336111108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45977.123336111108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45977.123336111108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45977.123336111108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45977.123336111108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45977.123336111108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45977.123336111108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45977.123336111108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45977.123336111108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45977.123336111108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45977.123336111108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45977.123336111108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45977.123336111108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45977.123336111108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45977.123336111108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45977.123336111108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45977.123336111108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45977.123336111108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45977.123336111108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45977.123336111108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45977.123336111108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45977.123336111108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45977.123336111108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45977.123336111108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45977.123336111108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45977.123336111108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45977.123336111108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45977.123336111108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45977.123336111108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45977.123336111108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45977.123336111108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45977.123336111108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45977.123336111108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45977.123336111108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45977.123336111108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45977.123336111108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45977.123336111108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45977.123336111108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45977.123336111108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45977.123336111108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45977.123336111108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45977.123336111108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45977.123336111108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45977.123336111108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45977.123336111108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45977.123336111108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45977.123336111108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45977.123336111108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45977.123336111108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45977.123336111108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45977.123336111108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45977.123336111108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45977.123336111108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45977.123336111108</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EEC7F659-DC39-4EE7-917B-A3DDD0562937}"/>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152.12349814814661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0.68699351851682877</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0.40024583332706243</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0.19081296295917127</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0.10441249999712454</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45977.123336111108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45977.123336111108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45977.123336111108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45977.123336111108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45977.123336111108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45977.123336111108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45977.123336111108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45977.123336111108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45977.123336111108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45977.123336111108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45977.123336111108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45977.123336111108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45977.123336111108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45977.123336111108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45977.123336111108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45977.123336111108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45977.123336111108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45977.123336111108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45977.123336111108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45977.123336111108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45977.123336111108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45977.123336111108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45977.123336111108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45977.123336111108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45977.123336111108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45977.123336111108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45977.123336111108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45977.123336111108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45977.123336111108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45977.123336111108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45977.123336111108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45977.123336111108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45977.123336111108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45977.123336111108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45977.123336111108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45977.123336111108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45977.123336111108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45977.123336111108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45977.123336111108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45977.123336111108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45977.123336111108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45977.123336111108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45977.123336111108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45977.123336111108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45977.123336111108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45977.123336111108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45977.123336111108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45977.123336111108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45977.123336111108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45977.123336111108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45977.123336111108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45977.123336111108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45977.123336111108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45977.123336111108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45977.123336111108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45977.123336111108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45977.123336111108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45977.123336111108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45977.123336111108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45977.123336111108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45977.123336111108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45977.123336111108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45977.123336111108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45977.123336111108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45977.123336111108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45977.123336111108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45977.123336111108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45977.123336111108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45977.123336111108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45977.123336111108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45977.123336111108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45977.123336111108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45977.123336111108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45977.123336111108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45977.123336111108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45977.123336111108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45977.123336111108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45977.123336111108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45977.123336111108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45977.123336111108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45977.123336111108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45977.123336111108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45977.123336111108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45977.123336111108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45977.123336111108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45977.123336111108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45977.123336111108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45977.123336111108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45977.123336111108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45977.123336111108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45977.123336111108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45977.123336111108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45977.123336111108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45977.123336111108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45977.123336111108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45977.123336111108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45977.123336111108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45977.123336111108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45977.123336111108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45977.123336111108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45977.123336111108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45977.123336111108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45977.123336111108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45977.123336111108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45977.123336111108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45977.123336111108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45977.123336111108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45977.123336111108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45977.123336111108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45977.123336111108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45977.123336111108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45977.123336111108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45977.123336111108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45977.123336111108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45977.123336111108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45977.123336111108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45977.123336111108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45977.123336111108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45977.123336111108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45977.123336111108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45977.123336111108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45977.123336111108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45977.123336111108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45977.123336111108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45977.123336111108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45977.123336111108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45977.123336111108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45977.123336111108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45977.123336111108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45977.123336111108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45977.123336111108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45977.123336111108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45977.123336111108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45977.123336111108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45977.123336111108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45977.123336111108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45977.123336111108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45977.123336111108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45977.123336111108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45977.123336111108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45977.123336111108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45977.123336111108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45977.123336111108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45977.123336111108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45977.123336111108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45977.123336111108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45977.123336111108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45977.123336111108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45977.123336111108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45977.123336111108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45977.123336111108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45977.123336111108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45977.123336111108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45977.123336111108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45977.123336111108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45977.123336111108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45977.123336111108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45977.123336111108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45977.123336111108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45977.123336111108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45977.123336111108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45977.123336111108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45977.123336111108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45977.123336111108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45977.123336111108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45977.123336111108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45977.123336111108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45977.123336111108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45977.123336111108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45977.123336111108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45977.123336111108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45977.123336111108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45977.123336111108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45977.123336111108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45977.123336111108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45977.123336111108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45977.123336111108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45977.123336111108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45977.123336111108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45977.123336111108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45977.123336111108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45977.123336111108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45977.123336111108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45977.123336111108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45977.123336111108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45977.123336111108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45977.123336111108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45977.123336111108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45977.123336111108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45977.123336111108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45977.123336111108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45977.123336111108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45977.123336111108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45977.123336111108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45977.123336111108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45977.123336111108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45977.123336111108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45977.123336111108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45977.123336111108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45977.123336111108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45977.123336111108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45977.123336111108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45977.123336111108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45977.123336111108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45977.123336111108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45977.123336111108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45977.123336111108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45977.123336111108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45977.123336111108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45977.123336111108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45977.123336111108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45977.123336111108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45977.123336111108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45977.123336111108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45977.123336111108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45977.123336111108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45977.123336111108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45977.123336111108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45977.123336111108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45977.123336111108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45977.123336111108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45977.123336111108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45977.123336111108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45977.123336111108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45977.123336111108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45977.123336111108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45977.123336111108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45977.123336111108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45977.123336111108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45977.123336111108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45977.123336111108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45977.123336111108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45977.123336111108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45977.123336111108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45977.123336111108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45977.123336111108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45977.123336111108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45977.123336111108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45977.123336111108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45977.123336111108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45977.123336111108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45977.123336111108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45977.123336111108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45977.123336111108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45977.123336111108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45977.123336111108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45977.123336111108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45977.123336111108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45977.123336111108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45977.123336111108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45977.123336111108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45977.123336111108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45977.123336111108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45977.123336111108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45977.123336111108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45977.123336111108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45977.123336111108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45977.123336111108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45977.123336111108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45977.123336111108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45977.123336111108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45977.123336111108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45977.123336111108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45977.123336111108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45977.123336111108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45977.123336111108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45977.123336111108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45977.123336111108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45977.123336111108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45977.123336111108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45977.123336111108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45977.123336111108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45977.123336111108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45977.123336111108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45977.123336111108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45977.123336111108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45977.123336111108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45977.123336111108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45977.123336111108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45977.123336111108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45977.123336111108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45977.123336111108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45977.123336111108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45977.123336111108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45977.123336111108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45977.123336111108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45977.123336111108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45977.123336111108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45977.123336111108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45977.123336111108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45977.123336111108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45977.123336111108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45977.123336111108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45977.123336111108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45977.123336111108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45977.123336111108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45977.123336111108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45977.123336111108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45977.123336111108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45977.123336111108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45977.123336111108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45977.123336111108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45977.123336111108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45977.123336111108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45977.123336111108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45977.123336111108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45977.123336111108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45977.123336111108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45977.123336111108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45977.123336111108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45977.123336111108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45977.123336111108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45977.123336111108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45977.123336111108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45977.123336111108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45977.123336111108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45977.123336111108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45977.123336111108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45977.123336111108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45977.123336111108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45977.123336111108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45977.123336111108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45977.123336111108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45977.123336111108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45977.123336111108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45977.123336111108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45977.123336111108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45977.123336111108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45977.123336111108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45977.123336111108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45977.123336111108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45977.123336111108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45977.123336111108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45977.123336111108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45977.123336111108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45977.123336111108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45977.123336111108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45977.123336111108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45977.123336111108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45977.123336111108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45977.123336111108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45977.123336111108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45977.123336111108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45977.123336111108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45977.123336111108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45977.123336111108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45977.123336111108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45977.123336111108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45977.123336111108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45977.123336111108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45977.123336111108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45977.123336111108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45977.123336111108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45977.123336111108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45977.123336111108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45977.123336111108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45977.123336111108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45977.123336111108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45977.123336111108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45977.123336111108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45977.123336111108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45977.123336111108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45977.123336111108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45977.123336111108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45977.123336111108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45977.123336111108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45977.123336111108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45977.123336111108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45977.123336111108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45977.123336111108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45977.123336111108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45977.123336111108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45977.123336111108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45977.123336111108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45977.123336111108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45977.123336111108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45977.123336111108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45977.123336111108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45977.123336111108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45977.123336111108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45977.123336111108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45977.123336111108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45977.123336111108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45977.123336111108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45977.123336111108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45977.123336111108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45977.123336111108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45977.123336111108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45977.123336111108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45977.123336111108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45977.123336111108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45977.123336111108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45977.123336111108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45977.123336111108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45977.123336111108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45977.123336111108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45977.123336111108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45977.123336111108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45977.123336111108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45977.123336111108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45977.123336111108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45977.123336111108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45977.123336111108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45977.123336111108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45977.123336111108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45977.123336111108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45977.123336111108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45977.123336111108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45977.123336111108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45977.123336111108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45977.123336111108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45977.123336111108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45977.123336111108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45977.123336111108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45977.123336111108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45977.123336111108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45977.123336111108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45977.123336111108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45977.123336111108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45977.123336111108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45977.123336111108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45977.123336111108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45977.123336111108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45977.123336111108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45977.123336111108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45977.123336111108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45977.123336111108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45977.123336111108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45977.123336111108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45977.123336111108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45977.123336111108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45977.123336111108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45977.123336111108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45977.123336111108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45977.123336111108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45977.123336111108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45977.123336111108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45977.123336111108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45977.123336111108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45977.123336111108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45977.123336111108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45977.123336111108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45977.123336111108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45977.123336111108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45977.123336111108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45977.123336111108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45977.123336111108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45977.123336111108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45977.123336111108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45977.123336111108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45977.123336111108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45977.123336111108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45977.123336111108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45977.123336111108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45977.123336111108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45977.123336111108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45977.123336111108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45977.123336111108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45977.123336111108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45977.123336111108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45977.123336111108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45977.123336111108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45977.123336111108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45977.123336111108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45977.123336111108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45977.123336111108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45977.123336111108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45977.123336111108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45977.123336111108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45977.123336111108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45977.123336111108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45977.123336111108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45977.123336111108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45977.123336111108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45977.123336111108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45977.123336111108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45977.123336111108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45977.123336111108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45977.123336111108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45977.123336111108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45977.123336111108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45977.123336111108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45977.123336111108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45977.123336111108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45977.123336111108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45977.123336111108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45977.123336111108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45977.123336111108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45977.123336111108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45977.123336111108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45977.123336111108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45977.123336111108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45977.123336111108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45977.123336111108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45977.123336111108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45977.123336111108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45977.123336111108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45977.123336111108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45977.123336111108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45977.123336111108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45977.123336111108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45977.123336111108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45977.123336111108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45977.123336111108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45977.123336111108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45977.123336111108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45977.123336111108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45977.123336111108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45977.123336111108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45977.123336111108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45977.123336111108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45977.123336111108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45977.123336111108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45977.123336111108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45977.123336111108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45977.123336111108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45977.123336111108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45977.123336111108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45977.123336111108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45977.123336111108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45977.123336111108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45977.123336111108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45977.123336111108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45977.123336111108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45977.123336111108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45977.123336111108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45977.123336111108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45977.123336111108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45977.123336111108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45977.123336111108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45977.123336111108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45977.123336111108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45977.123336111108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45977.123336111108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45977.123336111108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45977.123336111108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45977.123336111108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45977.123336111108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45977.123336111108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45977.123336111108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45977.123336111108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45977.123336111108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45977.123336111108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45977.123336111108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45977.123336111108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45977.123336111108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45977.123336111108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45977.123336111108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45977.123336111108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45977.123336111108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45977.123336111108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45977.123336111108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45977.123336111108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45977.123336111108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45977.123336111108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45977.123336111108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45977.123336111108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45977.123336111108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45977.123336111108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45977.123336111108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45977.123336111108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45977.123336111108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45977.123336111108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45977.123336111108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45977.123336111108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45977.123336111108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45977.123336111108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45977.123336111108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45977.123336111108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45977.123336111108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45977.123336111108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45977.123336111108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45977.123336111108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45977.123336111108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45977.123336111108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45977.123336111108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45977.123336111108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45977.123336111108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45977.123336111108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45977.123336111108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45977.123336111108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45977.123336111108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45977.123336111108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45977.123336111108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45977.123336111108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45977.123336111108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45977.123336111108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45977.123336111108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45977.123336111108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45977.123336111108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45977.123336111108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45977.123336111108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45977.123336111108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45977.123336111108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45977.123336111108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45977.123336111108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45977.123336111108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45977.123336111108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45977.123336111108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45977.123336111108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45977.123336111108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45977.123336111108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45977.123336111108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45977.123336111108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45977.123336111108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45977.123336111108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45977.123336111108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45977.123336111108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45977.123336111108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45977.123336111108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45977.123336111108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45977.123336111108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45977.123336111108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45977.123336111108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45977.123336111108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45977.123336111108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45977.123336111108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45977.123336111108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45977.123336111108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45977.123336111108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45977.123336111108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45977.123336111108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45977.123336111108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45977.123336111108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45977.123336111108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45977.123336111108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45977.123336111108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45977.123336111108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45977.123336111108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45977.123336111108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45977.123336111108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45977.123336111108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45977.123336111108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45977.123336111108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45977.123336111108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45977.123336111108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45977.123336111108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45977.123336111108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45977.123336111108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45977.123336111108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45977.123336111108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45977.123336111108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45977.123336111108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45977.123336111108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45977.123336111108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45977.123336111108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45977.123336111108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45977.123336111108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45977.123336111108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45977.123336111108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45977.123336111108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45977.123336111108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45977.123336111108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45977.123336111108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45977.123336111108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45977.123336111108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45977.123336111108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45977.123336111108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45977.123336111108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45977.123336111108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45977.123336111108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45977.123336111108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45977.123336111108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45977.123336111108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45977.123336111108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45977.123336111108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45977.123336111108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45977.123336111108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45977.123336111108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45977.123336111108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45977.123336111108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45977.123336111108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45977.123336111108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45977.123336111108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45977.123336111108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45977.123336111108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45977.123336111108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45977.123336111108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45977.123336111108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45977.123336111108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45977.123336111108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45977.123336111108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45977.123336111108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45977.123336111108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45977.123336111108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45977.123336111108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45977.123336111108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45977.123336111108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45977.123336111108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45977.123336111108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45977.123336111108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45977.123336111108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45977.123336111108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45977.123336111108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45977.123336111108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45977.123336111108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45977.123336111108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45977.123336111108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45977.123336111108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45977.123336111108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45977.123336111108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45977.123336111108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45977.123336111108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45977.123336111108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45977.123336111108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45977.123336111108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45977.123336111108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45977.123336111108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45977.123336111108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45977.123336111108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45977.123336111108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45977.123336111108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45977.123336111108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45977.123336111108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45977.123336111108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45977.123336111108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45977.123336111108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45977.123336111108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45977.123336111108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45977.123336111108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45977.123336111108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45977.123336111108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45977.123336111108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45977.123336111108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45977.123336111108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45977.123336111108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45977.123336111108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45977.123336111108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45977.123336111108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45977.123336111108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45977.123336111108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45977.123336111108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45977.123336111108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45977.123336111108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45977.123336111108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45977.123336111108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45977.123336111108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45977.123336111108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45977.123336111108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45977.123336111108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45977.123336111108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45977.123336111108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45977.123336111108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45977.123336111108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45977.123336111108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45977.123336111108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45977.123336111108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45977.123336111108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45977.123336111108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45977.123336111108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45977.123336111108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45977.123336111108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45977.123336111108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45977.123336111108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45977.123336111108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45977.123336111108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45977.123336111108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45977.123336111108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45977.123336111108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45977.123336111108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45977.123336111108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45977.123336111108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45977.123336111108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45977.123336111108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45977.123336111108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45977.123336111108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45977.123336111108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45977.123336111108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45977.123336111108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45977.123336111108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45977.123336111108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45977.123336111108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45977.123336111108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45977.123336111108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45977.123336111108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45977.123336111108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45977.123336111108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45977.123336111108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45977.123336111108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45977.123336111108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45977.123336111108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45977.123336111108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45977.123336111108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45977.123336111108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45977.123336111108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45977.123336111108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45977.123336111108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45977.123336111108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45977.123336111108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45977.123336111108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45977.123336111108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45977.123336111108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45977.123336111108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45977.123336111108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45977.123336111108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45977.123336111108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45977.123336111108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45977.123336111108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45977.123336111108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45977.123336111108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45977.123336111108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45977.123336111108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45977.123336111108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45977.123336111108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45977.123336111108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45977.123336111108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45977.123336111108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45977.123336111108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45977.123336111108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45977.123336111108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45977.123336111108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45977.123336111108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45977.123336111108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45977.123336111108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45977.123336111108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45977.123336111108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45977.123336111108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45977.123336111108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45977.123336111108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45977.123336111108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45977.123336111108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45977.123336111108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45977.123336111108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45977.123336111108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45977.123336111108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45977.123336111108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45977.123336111108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45977.123336111108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45977.123336111108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45977.123336111108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45977.123336111108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45977.123336111108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45977.123336111108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45977.123336111108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45977.123336111108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45977.123336111108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45977.123336111108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45977.123336111108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45977.123336111108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45977.123336111108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45977.123336111108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45977.123336111108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45977.123336111108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45977.123336111108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45977.123336111108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45977.123336111108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45977.123336111108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45977.123336111108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45977.123336111108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45977.123336111108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45977.123336111108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45977.123336111108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45977.123336111108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45977.123336111108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45977.123336111108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45977.123336111108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45977.123336111108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45977.123336111108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45977.123336111108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45977.123336111108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45977.123336111108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45977.123336111108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45977.123336111108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45977.123336111108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45977.123336111108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45977.123336111108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45977.123336111108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45977.123336111108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45977.123336111108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45977.123336111108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45977.123336111108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45977.123336111108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45977.123336111108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45977.123336111108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45977.123336111108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45977.123336111108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45977.123336111108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45977.123336111108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45977.123336111108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45977.123336111108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45977.123336111108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45977.123336111108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45977.123336111108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45977.123336111108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45977.123336111108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45977.123336111108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45977.123336111108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45977.123336111108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45977.123336111108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45977.123336111108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45977.123336111108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45977.123336111108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45977.123336111108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45977.123336111108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45977.123336111108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45977.123336111108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45977.123336111108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45977.123336111108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45977.123336111108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45977.123336111108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45977.123336111108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45977.123336111108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45977.123336111108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45977.123336111108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45977.123336111108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45977.123336111108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45977.123336111108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45977.123336111108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45977.123336111108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45977.123336111108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45977.123336111108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45977.123336111108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45977.123336111108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45977.123336111108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45977.123336111108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45977.123336111108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45977.123336111108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45977.123336111108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45977.123336111108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45977.123336111108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45977.123336111108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45977.123336111108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45977.123336111108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45977.123336111108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45977.123336111108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45977.123336111108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45977.123336111108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45977.123336111108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45977.123336111108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45977.123336111108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45977.123336111108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45977.123336111108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45977.123336111108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45977.123336111108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45977.123336111108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45977.123336111108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45977.123336111108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45977.123336111108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45977.123336111108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45977.123336111108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45977.123336111108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45977.123336111108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45977.123336111108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45977.123336111108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45977.123336111108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45977.123336111108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45977.123336111108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45977.123336111108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45977.123336111108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45977.123336111108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45977.123336111108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45977.123336111108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45977.123336111108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45977.123336111108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45977.123336111108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45977.123336111108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45977.123336111108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45977.123336111108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45977.123336111108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45977.123336111108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45977.123336111108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45977.123336111108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45977.123336111108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45977.123336111108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45977.123336111108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45977.123336111108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45977.123336111108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45977.123336111108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45977.123336111108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45977.123336111108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45977.123336111108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45977.123336111108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45977.123336111108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45977.123336111108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45977.123336111108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45977.123336111108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45977.123336111108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45977.123336111108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45977.123336111108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45977.123336111108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45977.123336111108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45977.123336111108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45977.123336111108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45977.123336111108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45977.123336111108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45977.123336111108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45977.123336111108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45977.123336111108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45977.123336111108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45977.123336111108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45977.123336111108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45977.123336111108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45977.123336111108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45977.123336111108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45977.123336111108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45977.123336111108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45977.123336111108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45977.123336111108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45977.123336111108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45977.123336111108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45977.123336111108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45977.123336111108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45977.123336111108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45977.123336111108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45977.123336111108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45977.123336111108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45977.123336111108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45977.123336111108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45977.123336111108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45977.123336111108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45977.123336111108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45977.123336111108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45977.123336111108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273.64261851851188</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0.53422731481259689</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0.337062962957134</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3.0419444439758081E-2</v>
      </c>
      <c r="H5" s="96">
        <v>45977.092881944445</v>
      </c>
      <c r="I5" s="135" t="str">
        <f>IFERROR(VLOOKUP(D5,DB!A:F,6,0),"")</f>
        <v>Generator-SG</v>
      </c>
      <c r="J5" s="135" t="str">
        <f>IFERROR(VLOOKUP(D5,DB!A:G,7,0),"")</f>
        <v>Weak</v>
      </c>
      <c r="K5" s="98" t="s">
        <v>39121</v>
      </c>
      <c r="L5" s="92" t="str">
        <f>IFERROR(VLOOKUP(D5,DB!A:I,9,0),"")</f>
        <v>Latis</v>
      </c>
    </row>
    <row r="6" spans="1:16" ht="15" customHeight="1">
      <c r="A6" s="135"/>
      <c r="B6" s="135" t="str">
        <f>IFERROR(VLOOKUP(D6,DB!A:K,11,0),"")</f>
        <v/>
      </c>
      <c r="C6" s="94"/>
      <c r="D6" s="92"/>
      <c r="E6" s="95"/>
      <c r="F6" s="96"/>
      <c r="G6" s="97">
        <f ca="1">IFERROR(NOW()-F6,"")</f>
        <v>45977.123336111108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45977.123336111108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45977.123336111108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45977.123336111108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45977.123336111108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45977.123336111108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45977.123336111108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45977.123336111108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45977.123336111108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45977.123336111108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45977.123336111108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45977.123336111108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45977.123336111108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45977.123336111108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45977.123336111108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45977.123336111108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45977.123336111108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45977.123336111108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45977.123336111108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45977.123336111108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45977.123336111108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45977.123336111108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45977.123336111108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45977.123336111108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45977.123336111108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45977.123336111108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45977.123336111108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45977.123336111108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45977.123336111108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45977.123336111108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45977.123336111108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45977.123336111108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45977.123336111108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45977.123336111108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45977.123336111108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45977.123336111108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45977.123336111108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45977.123336111108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45977.123336111108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45977.123336111108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45977.123336111108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45977.123336111108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45977.123336111108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45977.123336111108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45977.123336111108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45977.123336111108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45977.123336111108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45977.123336111108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45977.123336111108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45977.123336111108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45977.123336111108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45977.123336111108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45977.123336111108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45977.123336111108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45977.123336111108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45977.123336111108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45977.123336111108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45977.123336111108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45977.123336111108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45977.123336111108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45977.123336111108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45977.123336111108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45977.123336111108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45977.123336111108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45977.123336111108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45977.123336111108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45977.123336111108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45977.123336111108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45977.123336111108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45977.123336111108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45977.123336111108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45977.123336111108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45977.123336111108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45977.123336111108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45977.123336111108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45977.123336111108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45977.123336111108</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9"/>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85.291275925919763</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39024</v>
      </c>
      <c r="F3" s="38">
        <v>45926.188877314817</v>
      </c>
      <c r="G3" s="116">
        <f t="shared" ref="G3" ca="1" si="0">IFERROR(NOW()-F3,"")</f>
        <v>50.934458796291437</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39024</v>
      </c>
      <c r="F4" s="125">
        <v>45948.661111111112</v>
      </c>
      <c r="G4" s="126">
        <f t="shared" ref="G4" ca="1" si="1">IFERROR(NOW()-F4,"")</f>
        <v>28.462224999995669</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c r="D6" s="124" t="s">
        <v>33027</v>
      </c>
      <c r="E6" s="124" t="s">
        <v>39021</v>
      </c>
      <c r="F6" s="158">
        <v>45977.009479166663</v>
      </c>
      <c r="G6" s="126">
        <f t="shared" ref="G6:G32" ca="1" si="2">IFERROR(NOW()-F6,"")</f>
        <v>0.11385694444470573</v>
      </c>
      <c r="H6" s="158">
        <v>45976.947858796295</v>
      </c>
      <c r="I6" s="124" t="str">
        <f>IFERROR(VLOOKUP(D6,DB!A:F,6,0),"")</f>
        <v>SCECO</v>
      </c>
      <c r="J6" s="124" t="str">
        <f>IFERROR(VLOOKUP(D6,DB!A:G,7,0),"")</f>
        <v>No BB Design</v>
      </c>
      <c r="K6" s="124" t="s">
        <v>39132</v>
      </c>
      <c r="L6" s="124" t="str">
        <f>IFERROR(VLOOKUP(D6,DB!A:I,9,0),"")</f>
        <v>Latis</v>
      </c>
    </row>
    <row r="7" spans="1:13" s="106" customFormat="1">
      <c r="A7" s="124" t="s">
        <v>39133</v>
      </c>
      <c r="B7" s="124" t="str">
        <f>IFERROR(VLOOKUP(D7,DB!A:K,11,0),"")</f>
        <v>R5</v>
      </c>
      <c r="C7" s="124">
        <v>1</v>
      </c>
      <c r="D7" s="124" t="s">
        <v>34255</v>
      </c>
      <c r="E7" s="124" t="s">
        <v>39021</v>
      </c>
      <c r="F7" s="158">
        <v>45977.040844907409</v>
      </c>
      <c r="G7" s="126">
        <f ca="1">IFERROR(NOW()-F7,"")</f>
        <v>8.2491203698737081E-2</v>
      </c>
      <c r="H7" s="158">
        <v>45977.092847222222</v>
      </c>
      <c r="I7" s="124" t="str">
        <f>IFERROR(VLOOKUP(D7,DB!A:F,6,0),"")</f>
        <v>Generator-SG</v>
      </c>
      <c r="J7" s="124" t="str">
        <f>IFERROR(VLOOKUP(D7,DB!A:G,7,0),"")</f>
        <v>Vandalized</v>
      </c>
      <c r="K7" s="124" t="s">
        <v>39134</v>
      </c>
      <c r="L7" s="124" t="str">
        <f>IFERROR(VLOOKUP(D7,DB!A:I,9,0),"")</f>
        <v>Latis</v>
      </c>
    </row>
    <row r="8" spans="1:13">
      <c r="A8" s="124"/>
      <c r="B8" s="124" t="str">
        <f>IFERROR(VLOOKUP(D8,DB!A:K,11,0),"")</f>
        <v/>
      </c>
      <c r="C8" s="124"/>
      <c r="D8" s="124"/>
      <c r="E8" s="124"/>
      <c r="F8" s="124"/>
      <c r="G8" s="126">
        <f t="shared" ca="1" si="2"/>
        <v>45977.123336111108</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45977.123336111108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45977.123336111108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45977.123336111108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45977.123336111108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45977.123336111108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45977.123336111108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45977.123336111108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45977.123336111108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45977.123336111108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45977.123336111108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45977.123336111108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45977.123336111108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45977.123336111108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45977.123336111108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45977.123336111108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45977.123336111108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45977.123336111108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45977.123336111108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45977.123336111108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45977.123336111108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45977.123336111108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45977.123336111108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45977.123336111108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45977.123336111108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ref="G33:G96" ca="1" si="3">IFERROR(NOW()-F33,"")</f>
        <v>45977.123336111108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45977.123336111108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45977.123336111108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45977.123336111108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45977.123336111108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45977.123336111108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45977.123336111108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45977.123336111108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45977.123336111108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45977.123336111108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45977.123336111108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45977.123336111108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45977.123336111108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45977.123336111108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45977.123336111108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45977.123336111108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45977.123336111108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45977.123336111108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45977.123336111108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45977.123336111108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45977.123336111108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45977.123336111108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45977.123336111108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45977.123336111108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45977.123336111108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45977.123336111108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45977.123336111108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45977.123336111108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45977.123336111108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45977.123336111108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45977.123336111108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45977.123336111108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45977.123336111108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45977.123336111108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45977.123336111108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45977.123336111108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45977.123336111108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45977.123336111108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45977.123336111108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45977.123336111108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45977.123336111108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45977.123336111108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45977.123336111108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45977.123336111108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45977.123336111108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45977.123336111108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45977.123336111108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45977.123336111108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45977.123336111108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45977.123336111108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45977.123336111108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45977.123336111108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45977.123336111108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45977.123336111108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45977.123336111108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45977.123336111108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45977.123336111108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45977.123336111108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45977.123336111108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45977.123336111108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45977.123336111108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45977.123336111108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45977.123336111108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45977.123336111108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ref="G97:G160" ca="1" si="4">IFERROR(NOW()-F97,"")</f>
        <v>45977.123336111108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45977.123336111108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45977.123336111108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45977.123336111108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45977.123336111108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45977.123336111108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45977.123336111108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45977.123336111108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45977.123336111108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45977.123336111108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45977.123336111108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45977.123336111108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45977.123336111108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45977.123336111108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45977.123336111108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45977.123336111108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45977.123336111108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45977.123336111108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45977.123336111108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45977.123336111108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45977.123336111108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45977.123336111108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45977.123336111108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45977.123336111108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45977.123336111108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45977.123336111108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45977.123336111108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45977.123336111108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45977.123336111108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45977.123336111108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45977.123336111108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45977.123336111108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45977.123336111108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45977.123336111108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45977.123336111108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45977.123336111108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45977.123336111108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45977.123336111108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45977.123336111108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45977.123336111108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45977.123336111108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45977.123336111108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45977.123336111108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45977.123336111108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45977.123336111108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45977.123336111108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45977.123336111108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45977.123336111108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45977.123336111108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45977.123336111108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45977.123336111108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45977.123336111108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45977.123336111108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45977.123336111108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45977.123336111108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45977.123336111108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45977.123336111108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45977.123336111108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45977.123336111108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45977.123336111108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45977.123336111108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45977.123336111108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45977.123336111108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45977.123336111108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ref="G161:G224" ca="1" si="5">IFERROR(NOW()-F161,"")</f>
        <v>45977.123336111108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45977.123336111108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45977.123336111108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45977.123336111108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45977.123336111108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45977.123336111108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45977.123336111108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45977.123336111108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45977.123336111108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45977.123336111108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45977.123336111108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45977.123336111108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45977.123336111108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45977.123336111108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45977.123336111108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45977.123336111108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45977.123336111108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45977.123336111108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45977.123336111108</v>
      </c>
      <c r="H179" s="124"/>
      <c r="I179" s="124" t="str">
        <f>IFERROR(VLOOKUP(D179,DB!A:F,6,0),"")</f>
        <v/>
      </c>
      <c r="J179" s="124" t="str">
        <f>IFERROR(VLOOKUP(D179,DB!A:G,7,0),"")</f>
        <v/>
      </c>
      <c r="K179" s="124"/>
      <c r="L179" s="124" t="str">
        <f>IFERROR(VLOOKUP(D179,DB!A:I,9,0),"")</f>
        <v/>
      </c>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45977.123336111108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45977.123336111108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45977.123336111108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45977.123336111108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45977.123336111108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45977.123336111108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45977.123336111108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45977.123336111108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45977.123336111108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45977.123336111108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45977.123336111108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45977.123336111108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45977.123336111108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45977.123336111108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45977.123336111108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45977.123336111108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45977.123336111108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45977.123336111108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45977.123336111108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45977.123336111108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45977.123336111108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45977.123336111108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45977.123336111108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45977.123336111108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45977.123336111108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45977.123336111108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45977.123336111108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45977.123336111108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45977.123336111108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45977.123336111108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45977.123336111108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45977.123336111108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45977.123336111108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45977.123336111108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45977.123336111108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45977.123336111108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45977.123336111108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45977.123336111108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45977.123336111108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45977.123336111108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45977.123336111108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45977.123336111108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45977.123336111108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45977.123336111108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45977.123336111108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45977.123336111108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45977.123336111108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45977.123336111108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45977.123336111108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45977.123336111108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45977.123336111108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45977.123336111108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45977.123336111108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45977.123336111108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45977.123336111108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45977.123336111108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45977.123336111108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45977.123336111108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45977.123336111108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45977.123336111108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45977.123336111108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45977.123336111108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45977.123336111108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45977.123336111108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45977.123336111108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45977.123336111108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45977.123336111108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45977.123336111108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45977.123336111108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45977.123336111108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45977.123336111108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45977.123336111108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45977.123336111108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45977.123336111108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45977.123336111108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45977.123336111108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45977.123336111108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45977.123336111108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45977.123336111108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45977.123336111108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45977.123336111108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45977.123336111108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45977.123336111108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45977.123336111108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45977.123336111108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45977.123336111108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45977.123336111108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45977.123336111108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45977.123336111108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45977.123336111108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45977.123336111108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45977.123336111108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45977.123336111108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45977.123336111108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45977.123336111108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45977.123336111108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45977.123336111108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45977.123336111108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45977.123336111108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45977.123336111108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45977.123336111108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45977.123336111108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45977.123336111108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45977.123336111108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45977.123336111108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45977.123336111108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45977.123336111108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45977.123336111108</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2025-11-15T23:58:14Z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