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060" documentId="13_ncr:1_{F6CB121F-512D-4AA6-A0C1-0FB36C537598}" xr6:coauthVersionLast="47" xr6:coauthVersionMax="47" xr10:uidLastSave="{066FB7C9-5D83-4CF0-BF7D-0A6CAF854B0C}"/>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5" i="5"/>
  <c r="B6" i="5"/>
  <c r="B7" i="5"/>
  <c r="B8" i="5"/>
  <c r="B9" i="5"/>
  <c r="B10" i="5"/>
  <c r="B11" i="5"/>
  <c r="B12" i="5"/>
  <c r="B13" i="5"/>
  <c r="B14" i="5"/>
  <c r="B15" i="5"/>
  <c r="B16" i="5"/>
  <c r="B17" i="5"/>
  <c r="B18" i="5"/>
  <c r="B19" i="5"/>
  <c r="B20" i="5"/>
  <c r="B21" i="5"/>
  <c r="B22" i="5"/>
  <c r="B23" i="5"/>
  <c r="B24" i="5"/>
  <c r="B25" i="5"/>
  <c r="B26" i="5"/>
  <c r="B27" i="5"/>
  <c r="B28" i="5"/>
  <c r="B29"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 i="5"/>
  <c r="G4" i="5"/>
  <c r="I4" i="5"/>
  <c r="J4" i="5"/>
  <c r="L4" i="5"/>
  <c r="L3" i="1"/>
  <c r="L4" i="1"/>
  <c r="L5" i="1"/>
  <c r="L6" i="1"/>
  <c r="L7" i="1"/>
  <c r="J3" i="1"/>
  <c r="J4" i="1"/>
  <c r="J5" i="1"/>
  <c r="J6" i="1"/>
  <c r="J7" i="1"/>
  <c r="I3" i="1"/>
  <c r="I4" i="1"/>
  <c r="I5" i="1"/>
  <c r="I6" i="1"/>
  <c r="I7" i="1"/>
  <c r="G3" i="1"/>
  <c r="G4" i="1"/>
  <c r="G5" i="1"/>
  <c r="G6" i="1"/>
  <c r="G7" i="1"/>
  <c r="B3" i="1"/>
  <c r="B4" i="1"/>
  <c r="B5" i="1"/>
  <c r="B6" i="1"/>
  <c r="B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<sst xmlns="http://schemas.openxmlformats.org/spreadsheetml/2006/main" count="180285" uniqueCount="39127">
  <si>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</si>
  <si>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</si>
  <si>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</si>
  <si>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</si>
  <si>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</si>
  <si>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</si>
  <si>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</si>
  <si>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</si>
  <si>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</si>
  <si>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</si>
  <si>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</si>
  <si>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</si>
  <si>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</si>
  <si>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</si>
  <si>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</si>
  <si>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</si>
  <si>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</si>
  <si>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</si>
  <si>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</si>
  <si>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</si>
  <si>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</si>
  <si>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</si>
  <si>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</si>
  <si>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</si>
  <si>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</si>
  <si>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</si>
  <si>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</si>
  <si>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</si>
  <si>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</si>
  <si>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</si>
  <si>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</si>
  <si>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</si>
  <si>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</si>
  <si>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</si>
  <si>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</si>
  <si>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</si>
  <si>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</si>
  <si>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</si>
  <si>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</si>
  <si>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</si>
  <si>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</si>
  <si>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</si>
  <si>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</si>
  <si>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</si>
  <si>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</si>
  <si>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</si>
  <si>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</si>
  <si>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</si>
  <si>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</si>
  <si>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</si>
  <si>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</si>
  <si>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</si>
  <si>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</si>
  <si>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</si>
  <si>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</si>
  <si>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</si>
  <si>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</si>
  <si>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</si>
  <si>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</si>
  <si>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</si>
  <si>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</si>
  <si>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</si>
  <si>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</si>
  <si>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</si>
  <si>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</si>
  <si>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</si>
  <si>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</si>
  <si>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</si>
  <si>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</si>
  <si>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</si>
  <si>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</si>
  <si>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</si>
  <si>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</si>
  <si>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</si>
  <si>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</si>
  <si>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</si>
  <si>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</si>
  <si>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</si>
  <si>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</si>
  <si>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</si>
  <si>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</si>
  <si>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</si>
  <si>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</si>
  <si>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</si>
  <si>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</si>
  <si>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</si>
  <si>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</si>
  <si>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</si>
  <si>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</si>
  <si>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</si>
  <si>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</si>
  <si>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</si>
  <si>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</si>
  <si>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</si>
  <si>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</si>
  <si>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</si>
  <si>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</si>
  <si>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</si>
  <si>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</si>
  <si>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</si>
  <si>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</si>
  <si>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</si>
  <si>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</si>
  <si>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</si>
  <si>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</si>
  <si>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</si>
  <si>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</si>
  <si>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</si>
  <si>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</si>
  <si>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</si>
  <si>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</si>
  <si>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</si>
  <si>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</si>
  <si>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</si>
  <si>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</si>
  <si>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</si>
  <si>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</si>
  <si>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</si>
  <si>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</si>
  <si>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</si>
  <si>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</si>
  <si>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</si>
  <si>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</si>
  <si>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</si>
  <si>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</si>
  <si>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</si>
  <si>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</si>
  <si>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</si>
  <si>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</si>
  <si>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</si>
  <si>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</si>
  <si>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</si>
  <si>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</si>
  <si>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</si>
  <si>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</si>
  <si>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</si>
  <si>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</si>
  <si>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</si>
  <si>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</si>
  <si>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</si>
  <si>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</si>
  <si>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</si>
  <si>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</si>
  <si>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</si>
  <si>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</si>
  <si>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</si>
  <si>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</si>
  <si>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</si>
  <si>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</si>
  <si>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</si>
  <si>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</si>
  <si>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</si>
  <si>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</si>
  <si>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</si>
  <si>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</si>
  <si>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</si>
  <si>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</si>
  <si>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</si>
  <si>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</si>
  <si>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</si>
  <si>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</si>
  <si>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</si>
  <si>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</si>
  <si>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</si>
  <si>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</si>
  <si>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</si>
  <si>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</si>
  <si>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</si>
  <si>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</si>
  <si>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</si>
  <si>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</si>
  <si>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</si>
  <si>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</si>
  <si>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</si>
  <si>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</si>
  <si>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</si>
  <si>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</si>
  <si>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</si>
  <si>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</si>
  <si>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</si>
  <si>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</si>
  <si>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</si>
  <si>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</si>
  <si>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</si>
  <si>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</si>
  <si>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</si>
  <si>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</si>
  <si>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</si>
  <si>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</si>
  <si>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</si>
  <si>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</si>
  <si>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</si>
  <si>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</si>
  <si>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</si>
  <si>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</si>
  <si>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</si>
  <si>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</si>
  <si>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</si>
  <si>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</si>
  <si>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</si>
  <si>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</si>
  <si>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</si>
  <si>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</si>
  <si>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</si>
  <si>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</si>
  <si>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</si>
  <si>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</si>
  <si>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</si>
  <si>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</si>
  <si>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</si>
  <si>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</si>
  <si>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</si>
  <si>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</si>
  <si>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</si>
  <si>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</si>
  <si>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</si>
  <si>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</si>
  <si>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</si>
  <si>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</si>
  <si>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</si>
  <si>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</si>
  <si>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</si>
  <si>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</si>
  <si>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</si>
  <si>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</si>
  <si>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</si>
  <si>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</si>
  <si>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</si>
  <si>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</si>
  <si>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</si>
  <si>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</si>
  <si>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</si>
  <si>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</si>
  <si>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</si>
  <si>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</si>
  <si>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</si>
  <si>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</si>
  <si>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</si>
  <si>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</si>
  <si>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</si>
  <si>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</si>
  <si>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</si>
  <si>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</si>
  <si>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</si>
  <si>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</si>
  <si>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</si>
  <si>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</si>
  <si>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</si>
  <si>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</si>
  <si>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</si>
  <si>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</si>
  <si>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</si>
  <si>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</si>
  <si>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</si>
  <si>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</si>
  <si>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</si>
  <si>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</si>
  <si>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</si>
  <si>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</si>
  <si>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</si>
  <si>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</si>
  <si>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</si>
  <si>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</si>
  <si>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</si>
  <si>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</si>
  <si>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</si>
  <si>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</si>
  <si>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</si>
  <si>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</si>
  <si>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</si>
  <si>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</si>
  <si>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</si>
  <si>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</si>
  <si>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</si>
  <si>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</si>
  <si>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</si>
  <si>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</si>
  <si>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</si>
  <si>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</si>
  <si>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</si>
  <si>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</si>
  <si>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</si>
  <si>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</si>
  <si>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</si>
  <si>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</si>
  <si>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</si>
  <si>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</si>
  <si>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</si>
  <si>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</si>
  <si>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</si>
  <si>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</si>
  <si>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</si>
  <si>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</si>
  <si>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</si>
  <si>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</si>
  <si>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</si>
  <si>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</si>
  <si>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</si>
  <si>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</si>
  <si>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</si>
  <si>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</si>
  <si>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</si>
  <si>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</si>
  <si>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</si>
  <si>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</si>
  <si>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</si>
  <si>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</si>
  <si>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</si>
  <si>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</si>
  <si>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</si>
  <si>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</si>
  <si>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</si>
  <si>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</si>
  <si>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</si>
  <si>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</si>
  <si>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</si>
  <si>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</si>
  <si>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</si>
  <si>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</si>
  <si>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</si>
  <si>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</si>
  <si>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</si>
  <si>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</si>
  <si>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</si>
  <si>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</si>
  <si>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</si>
  <si>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</si>
  <si>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</si>
  <si>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</si>
  <si>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</si>
  <si>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</si>
  <si>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</si>
  <si>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</si>
  <si>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</si>
  <si>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</si>
  <si>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</si>
  <si>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</si>
  <si>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</si>
  <si>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</si>
  <si>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</si>
  <si>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</si>
  <si>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</si>
  <si>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</si>
  <si>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</si>
  <si>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</si>
  <si>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</si>
  <si>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</si>
  <si>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</si>
  <si>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</si>
  <si>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</si>
  <si>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</si>
  <si>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</si>
  <si>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</si>
  <si>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</si>
  <si>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</si>
  <si>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</si>
  <si>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</si>
  <si>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</si>
  <si>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</si>
  <si>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</si>
  <si>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</si>
  <si>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</si>
  <si>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</si>
  <si>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</si>
  <si>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</si>
  <si>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</si>
  <si>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</si>
  <si>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</si>
  <si>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</si>
  <si>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</si>
  <si>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</si>
  <si>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</si>
  <si>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</si>
  <si>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</si>
  <si>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</si>
  <si>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</si>
  <si>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</si>
  <si>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</si>
  <si>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</si>
  <si>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</si>
  <si>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</si>
  <si>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</si>
  <si>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</si>
  <si>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</si>
  <si>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</si>
  <si>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</si>
  <si>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</si>
  <si>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</si>
  <si>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</si>
  <si>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</si>
  <si>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</si>
  <si>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</si>
  <si>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</si>
  <si>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</si>
  <si>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</si>
  <si>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</si>
  <si>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</si>
  <si>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</si>
  <si>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</si>
  <si>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</si>
  <si>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</si>
  <si>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</si>
  <si>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</si>
  <si>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</si>
  <si>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</si>
  <si>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</si>
  <si>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</si>
  <si>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</si>
  <si>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</si>
  <si>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</si>
  <si>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</si>
  <si>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</si>
  <si>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</si>
  <si>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</si>
  <si>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</si>
  <si>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</si>
  <si>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</si>
  <si>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</si>
  <si>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</si>
  <si>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</si>
  <si>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</si>
  <si>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</si>
  <si>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</si>
  <si>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</si>
  <si>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</si>
  <si>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</si>
  <si>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</si>
  <si>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</si>
  <si>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</si>
  <si>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</si>
  <si>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</si>
  <si>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</si>
  <si>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</si>
  <si>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</si>
  <si>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</si>
  <si>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</si>
  <si>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</si>
  <si>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</si>
  <si>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</si>
  <si>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</si>
  <si>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</si>
  <si>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</si>
  <si>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</si>
  <si>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</si>
  <si>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</si>
  <si>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</si>
  <si>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</si>
  <si>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</si>
  <si>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</si>
  <si>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</si>
  <si>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</si>
  <si>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</si>
  <si>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</si>
  <si>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</si>
  <si>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</si>
  <si>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</si>
  <si>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</si>
  <si>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</si>
  <si>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</si>
  <si>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</si>
  <si>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</si>
  <si>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</si>
  <si>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</si>
  <si>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</si>
  <si>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</si>
  <si>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</si>
  <si>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</si>
  <si>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</si>
  <si>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</si>
  <si>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</si>
  <si>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</si>
  <si>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</si>
  <si>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</si>
  <si>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</si>
  <si>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</si>
  <si>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</si>
  <si>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</si>
  <si>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</si>
  <si>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</si>
  <si>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</si>
  <si>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</si>
  <si>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</si>
  <si>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</si>
  <si>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</si>
  <si>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</si>
  <si>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</si>
  <si>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</si>
  <si>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</si>
  <si>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</si>
  <si>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</si>
  <si>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</si>
  <si>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</si>
  <si>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</si>
  <si>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</si>
  <si>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</si>
  <si>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</si>
  <si>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</si>
  <si>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</si>
  <si>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</si>
  <si>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</si>
  <si>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</si>
  <si>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</si>
  <si>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</si>
  <si>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</si>
  <si>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</si>
  <si>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</si>
  <si>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</si>
  <si>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</si>
  <si>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</si>
  <si>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</si>
  <si>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</si>
  <si>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</si>
  <si>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</si>
  <si>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</si>
  <si>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</si>
  <si>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</si>
  <si>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</si>
  <si>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</si>
  <si>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</si>
  <si>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</si>
  <si>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</si>
  <si>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</si>
  <si>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</si>
  <si>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</si>
  <si>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</si>
  <si>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</si>
  <si>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</si>
  <si>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</si>
  <si>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</si>
  <si>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</si>
  <si>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</si>
  <si>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</si>
  <si>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</si>
  <si>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</si>
  <si>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</si>
  <si>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</si>
  <si>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</si>
  <si>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</si>
  <si>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</si>
  <si>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</si>
  <si>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</si>
  <si>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</si>
  <si>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</si>
  <si>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</si>
  <si>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</si>
  <si>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</si>
  <si>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</si>
  <si>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</si>
  <si>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</si>
  <si>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</si>
  <si>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</si>
  <si>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</si>
  <si>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</si>
  <si>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</si>
  <si>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</si>
  <si>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</si>
  <si>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</si>
  <si>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</si>
  <si>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</si>
  <si>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</si>
  <si>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</si>
  <si>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</si>
  <si>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</si>
  <si>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</si>
  <si>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</si>
  <si>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</si>
  <si>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</si>
  <si>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</si>
  <si>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</si>
  <si>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</si>
  <si>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</si>
  <si>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</si>
  <si>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</si>
  <si>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</si>
  <si>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</si>
  <si>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</si>
  <si>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</si>
  <si>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</si>
  <si>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</si>
  <si>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</si>
  <si>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</si>
  <si>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</si>
  <si>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</si>
  <si>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</si>
  <si>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</si>
  <si>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</si>
  <si>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</si>
  <si>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</si>
  <si>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</si>
  <si>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</si>
  <si>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</si>
  <si>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</si>
  <si>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</si>
  <si>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</si>
  <si>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</si>
  <si>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</si>
  <si>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</si>
  <si>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</si>
  <si>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</si>
  <si>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</si>
  <si>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</si>
  <si>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</si>
  <si>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</si>
  <si>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</si>
  <si>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</si>
  <si>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</si>
  <si>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</si>
  <si>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</si>
  <si>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</si>
  <si>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</si>
  <si>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</si>
  <si>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</si>
  <si>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</si>
  <si>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</si>
  <si>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</si>
  <si>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</si>
  <si>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</si>
  <si>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</si>
  <si>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</si>
  <si>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</si>
  <si>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</si>
  <si>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</si>
  <si>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</si>
  <si>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</si>
  <si>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</si>
  <si>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</si>
  <si>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</si>
  <si>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</si>
  <si>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</si>
  <si>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</si>
  <si>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</si>
  <si>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</si>
  <si>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</si>
  <si>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</si>
  <si>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</si>
  <si>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</si>
  <si>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</si>
  <si>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</si>
  <si>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</si>
  <si>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</si>
  <si>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</si>
  <si>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</si>
  <si>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</si>
  <si>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</si>
  <si>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</si>
  <si>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</si>
  <si>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</si>
  <si>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</si>
  <si>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</si>
  <si>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</si>
  <si>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</si>
  <si>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</si>
  <si>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</si>
  <si>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</si>
  <si>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</si>
  <si>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</si>
  <si>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</si>
  <si>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</si>
  <si>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</si>
  <si>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</si>
  <si>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</si>
  <si>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</si>
  <si>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</si>
  <si>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</si>
  <si>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</si>
  <si>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</si>
  <si>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</si>
  <si>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</si>
  <si>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</si>
  <si>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</si>
  <si>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</si>
  <si>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</si>
  <si>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</si>
  <si>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</si>
  <si>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</si>
  <si>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</si>
  <si>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</si>
  <si>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</si>
  <si>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</si>
  <si>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</si>
  <si>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</si>
  <si>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</si>
  <si>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</si>
  <si>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</si>
  <si>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</si>
  <si>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</si>
  <si>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</si>
  <si>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</si>
  <si>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</si>
  <si>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</si>
  <si>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</si>
  <si>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</si>
  <si>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</si>
  <si>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</si>
  <si>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</si>
  <si>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</si>
  <si>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</si>
  <si>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</si>
  <si>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</si>
  <si>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</si>
  <si>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</si>
  <si>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</si>
  <si>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</si>
  <si>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</si>
  <si>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</si>
  <si>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</si>
  <si>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</si>
  <si>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</si>
  <si>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</si>
  <si>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</si>
  <si>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</si>
  <si>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</si>
  <si>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</si>
  <si>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</si>
  <si>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</si>
  <si>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</si>
  <si>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</si>
  <si>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</si>
  <si>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</si>
  <si>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</si>
  <si>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</si>
  <si>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</si>
  <si>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</si>
  <si>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</si>
  <si>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</si>
  <si>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</si>
  <si>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</si>
  <si>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</si>
  <si>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</si>
  <si>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</si>
  <si>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</si>
  <si>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</si>
  <si>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</si>
  <si>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</si>
  <si>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</si>
  <si>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</si>
  <si>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</si>
  <si>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</si>
  <si>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</si>
  <si>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</si>
  <si>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</si>
  <si>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</si>
  <si>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</si>
  <si>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</si>
  <si>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</si>
  <si>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</si>
  <si>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</si>
  <si>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</si>
  <si>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</si>
  <si>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</si>
  <si>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</si>
  <si>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</si>
  <si>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</si>
  <si>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</si>
  <si>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</si>
  <si>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</si>
  <si>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</si>
  <si>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</si>
  <si>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</si>
  <si>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</si>
  <si>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</si>
  <si>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</si>
  <si>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</si>
  <si>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</si>
  <si>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</si>
  <si>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</si>
  <si>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</si>
  <si>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</si>
  <si>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</si>
  <si>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</si>
  <si>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</si>
  <si>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</si>
  <si>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</si>
  <si>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</si>
  <si>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</si>
  <si>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</si>
  <si>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</si>
  <si>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</si>
  <si>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</si>
  <si>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</si>
  <si>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</si>
  <si>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</si>
  <si>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</si>
  <si>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</si>
  <si>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</si>
  <si>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</si>
  <si>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</si>
  <si>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</si>
  <si>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</si>
  <si>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</si>
  <si>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</si>
  <si>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</si>
  <si>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</si>
  <si>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</si>
  <si>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</si>
  <si>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</si>
  <si>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</si>
  <si>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</si>
  <si>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</si>
  <si>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</si>
  <si>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</si>
  <si>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</si>
  <si>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</si>
  <si>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</si>
  <si>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</si>
  <si>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</si>
  <si>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</si>
  <si>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</si>
  <si>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</si>
  <si>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</si>
  <si>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</si>
  <si>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</si>
  <si>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</si>
  <si>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</si>
  <si>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</si>
  <si>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</si>
  <si>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</si>
  <si>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</si>
  <si>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</si>
  <si>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</si>
  <si>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</si>
  <si>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</si>
  <si>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</si>
  <si>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</si>
  <si>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</si>
  <si>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</si>
  <si>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</si>
  <si>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</si>
  <si>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</si>
  <si>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</si>
  <si>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</si>
  <si>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</si>
  <si>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</si>
  <si>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</si>
  <si>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</si>
  <si>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</si>
  <si>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</si>
  <si>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</si>
  <si>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</si>
  <si>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</si>
  <si>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</si>
  <si>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</si>
  <si>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</si>
  <si>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</si>
  <si>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</si>
  <si>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</si>
  <si>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</si>
  <si>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</si>
  <si>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</si>
  <si>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</si>
  <si>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</si>
  <si>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</si>
  <si>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</si>
  <si>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</si>
  <si>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</si>
  <si>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</si>
  <si>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</si>
  <si>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</si>
  <si>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</si>
  <si>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</si>
  <si>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</si>
  <si>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</si>
  <si>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</si>
  <si>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</si>
  <si>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</si>
  <si>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</si>
  <si>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</si>
  <si>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</si>
  <si>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</si>
  <si>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</si>
  <si>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</si>
  <si>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</si>
  <si>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</si>
  <si>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</si>
  <si>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</si>
  <si>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</si>
  <si>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</si>
  <si>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</si>
  <si>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</si>
  <si>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</si>
  <si>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</si>
  <si>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</si>
  <si>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</si>
  <si>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</si>
  <si>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</si>
  <si>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</si>
  <si>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</si>
  <si>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</si>
  <si>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</si>
  <si>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</si>
  <si>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</si>
  <si>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</si>
  <si>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</si>
  <si>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</si>
  <si>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</si>
  <si>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</si>
  <si>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</si>
  <si>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</si>
  <si>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</si>
  <si>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</si>
  <si>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</si>
  <si>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</si>
  <si>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</si>
  <si>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</si>
  <si>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</si>
  <si>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</si>
  <si>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</si>
  <si>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</si>
  <si>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</si>
  <si>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</si>
  <si>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</si>
  <si>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</si>
  <si>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</si>
  <si>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</si>
  <si>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</si>
  <si>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</si>
  <si>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</si>
  <si>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</si>
  <si>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</si>
  <si>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</si>
  <si>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</si>
  <si>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</si>
  <si>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</si>
  <si>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</si>
  <si>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</si>
  <si>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</si>
  <si>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</si>
  <si>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</si>
  <si>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</si>
  <si>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</si>
  <si>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</si>
  <si>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</si>
  <si>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</si>
  <si>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</si>
  <si>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</si>
  <si>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</si>
  <si>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</si>
  <si>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</si>
  <si>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</si>
  <si>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</si>
  <si>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</si>
  <si>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</si>
  <si>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</si>
  <si>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</si>
  <si>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</si>
  <si>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</si>
  <si>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</si>
  <si>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</si>
  <si>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</si>
  <si>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</si>
  <si>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</si>
  <si>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</si>
  <si>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</si>
  <si>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</si>
  <si>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</si>
  <si>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</si>
  <si>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</si>
  <si>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</si>
  <si>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</si>
  <si>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</si>
  <si>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</si>
  <si>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</si>
  <si>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</si>
  <si>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</si>
  <si>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</si>
  <si>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</si>
  <si>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</si>
  <si>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</si>
  <si>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</si>
  <si>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</si>
  <si>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</si>
  <si>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</si>
  <si>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</si>
  <si>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</si>
  <si>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</si>
  <si>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</si>
  <si>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</si>
  <si>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</si>
  <si>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</si>
  <si>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</si>
  <si>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</si>
  <si>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</si>
  <si>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</si>
  <si>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</si>
  <si>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</si>
  <si>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</si>
  <si>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</si>
  <si>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</si>
  <si>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</si>
  <si>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</si>
  <si>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</si>
  <si>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</si>
  <si>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</si>
  <si>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</si>
  <si>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</si>
  <si>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</si>
  <si>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</si>
  <si>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</si>
  <si>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</si>
  <si>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</si>
  <si>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</si>
  <si>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</si>
  <si>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</si>
  <si>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</si>
  <si>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</si>
  <si>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</si>
  <si>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</si>
  <si>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</si>
  <si>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</si>
  <si>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</si>
  <si>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</si>
  <si>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</si>
  <si>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</si>
  <si>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</si>
  <si>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</si>
  <si>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</si>
  <si>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</si>
  <si>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</si>
  <si>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</si>
  <si>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</si>
  <si>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</si>
  <si>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</si>
  <si>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</si>
  <si>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</si>
  <si>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</si>
  <si>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</si>
  <si>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</si>
  <si>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</si>
  <si>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</si>
  <si>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</si>
  <si>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</si>
  <si>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</si>
  <si>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</si>
  <si>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</si>
  <si>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</si>
  <si>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</si>
  <si>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</si>
  <si>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</si>
  <si>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</si>
  <si>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</si>
  <si>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</si>
  <si>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</si>
  <si>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</si>
  <si>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</si>
  <si>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</si>
  <si>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</si>
  <si>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</si>
  <si>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</si>
  <si>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</si>
  <si>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</si>
  <si>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</si>
  <si>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</si>
  <si>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</si>
  <si>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</si>
  <si>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</si>
  <si>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</si>
  <si>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</si>
  <si>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</si>
  <si>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</si>
  <si>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</si>
  <si>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</si>
  <si>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</si>
  <si>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</si>
  <si>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</si>
  <si>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</si>
  <si>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</si>
  <si>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</si>
  <si>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</si>
  <si>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</si>
  <si>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</si>
  <si>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</si>
  <si>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</si>
  <si>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</si>
  <si>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</si>
  <si>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</si>
  <si>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</si>
  <si>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</si>
  <si>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</si>
  <si>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</si>
  <si>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</si>
  <si>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</si>
  <si>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</si>
  <si>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</si>
  <si>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</si>
  <si>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</si>
  <si>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</si>
  <si>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</si>
  <si>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</si>
  <si>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</si>
  <si>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</si>
  <si>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</si>
  <si>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</si>
  <si>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</si>
  <si>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</si>
  <si>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</si>
  <si>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</si>
  <si>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</si>
  <si>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</si>
  <si>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</si>
  <si>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</si>
  <si>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</si>
  <si>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</si>
  <si>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</si>
  <si>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</si>
  <si>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</si>
  <si>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</si>
  <si>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</si>
  <si>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</si>
  <si>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</si>
  <si>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</si>
  <si>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</si>
  <si>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</si>
  <si>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</si>
  <si>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</si>
  <si>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</si>
  <si>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</si>
  <si>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</si>
  <si>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</si>
  <si>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</si>
  <si>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</si>
  <si>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</si>
  <si>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</si>
  <si>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</si>
  <si>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</si>
  <si>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</si>
  <si>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</si>
  <si>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</si>
  <si>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</si>
  <si>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</si>
  <si>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</si>
  <si>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</si>
  <si>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</si>
  <si>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</si>
  <si>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</si>
  <si>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</si>
  <si>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</si>
  <si>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</si>
  <si>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</si>
  <si>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</si>
  <si>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</si>
  <si>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</si>
  <si>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</si>
  <si>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</si>
  <si>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</si>
  <si>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</si>
  <si>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</si>
  <si>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</si>
  <si>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</si>
  <si>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</si>
  <si>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</si>
  <si>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</si>
  <si>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</si>
  <si>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</si>
  <si>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</si>
  <si>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</si>
  <si>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</si>
  <si>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</si>
  <si>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</si>
  <si>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</si>
  <si>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</si>
  <si>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</si>
  <si>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</si>
  <si>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</si>
  <si>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</si>
  <si>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</si>
  <si>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</si>
  <si>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</si>
  <si>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</si>
  <si>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</si>
  <si>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</si>
  <si>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</si>
  <si>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</si>
  <si>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</si>
  <si>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</si>
  <si>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</si>
  <si>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</si>
  <si>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</si>
  <si>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</si>
  <si>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</si>
  <si>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</si>
  <si>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</si>
  <si>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</si>
  <si>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</si>
  <si>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</si>
  <si>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</si>
  <si>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</si>
  <si>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</si>
  <si>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</si>
  <si>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</si>
  <si>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</si>
  <si>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</si>
  <si>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</si>
  <si>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</si>
  <si>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</si>
  <si>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</si>
  <si>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</si>
  <si>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</si>
  <si>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</si>
  <si>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</si>
  <si>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</si>
  <si>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</si>
  <si>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</si>
  <si>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</si>
  <si>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</si>
  <si>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</si>
  <si>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</si>
  <si>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</si>
  <si>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</si>
  <si>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</si>
  <si>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</si>
  <si>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</si>
  <si>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</si>
  <si>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</si>
  <si>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</si>
  <si>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</si>
  <si>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</si>
  <si>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</si>
  <si>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</si>
  <si>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</si>
  <si>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</si>
  <si>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</si>
  <si>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</si>
  <si>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</si>
  <si>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</si>
  <si>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</si>
  <si>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</si>
  <si>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</si>
  <si>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</si>
  <si>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</si>
  <si>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</si>
  <si>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</si>
  <si>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</si>
  <si>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</si>
  <si>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</si>
  <si>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</si>
  <si>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</si>
  <si>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</si>
  <si>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</si>
  <si>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</si>
  <si>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</si>
  <si>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</si>
  <si>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</si>
  <si>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</si>
  <si>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</si>
  <si>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</si>
  <si>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</si>
  <si>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</si>
  <si>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</si>
  <si>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</si>
  <si>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</si>
  <si>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</si>
  <si>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</si>
  <si>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</si>
  <si>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</si>
  <si>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</si>
  <si>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</si>
  <si>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</si>
  <si>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</si>
  <si>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</si>
  <si>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</si>
  <si>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</si>
  <si>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</si>
  <si>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</si>
  <si>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</si>
  <si>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</si>
  <si>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</si>
  <si>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</si>
  <si>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</si>
  <si>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</si>
  <si>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</si>
  <si>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</si>
  <si>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</si>
  <si>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</si>
  <si>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</si>
  <si>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</si>
  <si>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</si>
  <si>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</si>
  <si>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</si>
  <si>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</si>
  <si>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</si>
  <si>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</si>
  <si>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</si>
  <si>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</si>
  <si>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</si>
  <si>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</si>
  <si>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</si>
  <si>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</si>
  <si>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</si>
  <si>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</si>
  <si>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</si>
  <si>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</si>
  <si>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</si>
  <si>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</si>
  <si>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</si>
  <si>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</si>
  <si>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</si>
  <si>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</si>
  <si>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</si>
  <si>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</si>
  <si>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</si>
  <si>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</si>
  <si>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</si>
  <si>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</si>
  <si>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</si>
  <si>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</si>
  <si>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</si>
  <si>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</si>
  <si>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</si>
  <si>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</si>
  <si>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</si>
  <si>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</si>
  <si>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</si>
  <si>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</si>
  <si>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</si>
  <si>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</si>
  <si>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</si>
  <si>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</si>
  <si>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</si>
  <si>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</si>
  <si>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</si>
  <si>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</si>
  <si>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</si>
  <si>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</si>
  <si>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</si>
  <si>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</si>
  <si>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</si>
  <si>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</si>
  <si>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</si>
  <si>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</si>
  <si>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</si>
  <si>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</si>
  <si>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</si>
  <si>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</si>
  <si>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</si>
  <si>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</si>
  <si>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</si>
  <si>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</si>
  <si>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</si>
  <si>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</si>
  <si>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</si>
  <si>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</si>
  <si>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</si>
  <si>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</si>
  <si>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</si>
  <si>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</si>
  <si>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</si>
  <si>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</si>
  <si>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</si>
  <si>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</si>
  <si>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</si>
  <si>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</si>
  <si>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</si>
  <si>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</si>
  <si>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</si>
  <si>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</si>
  <si>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</si>
  <si>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</si>
  <si>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</si>
  <si>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</si>
  <si>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</si>
  <si>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</si>
  <si>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</si>
  <si>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</si>
  <si>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</si>
  <si>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</si>
  <si>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</si>
  <si>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</si>
  <si>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</si>
  <si>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</si>
  <si>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</si>
  <si>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</si>
  <si>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</si>
  <si>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</si>
  <si>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</si>
  <si>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</si>
  <si>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</si>
  <si>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</si>
  <si>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</si>
  <si>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</si>
  <si>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</si>
  <si>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</si>
  <si>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</si>
  <si>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</si>
  <si>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</si>
  <si>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</si>
  <si>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</si>
  <si>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</si>
  <si>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</si>
  <si>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</si>
  <si>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</si>
  <si>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</si>
  <si>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</si>
  <si>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</si>
  <si>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</si>
  <si>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</si>
  <si>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</si>
  <si>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</si>
  <si>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</si>
  <si>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</si>
  <si>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</si>
  <si>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</si>
  <si>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</si>
  <si>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</si>
  <si>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</si>
  <si>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</si>
  <si>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</si>
  <si>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</si>
  <si>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</si>
  <si>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</si>
  <si>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</si>
  <si>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</si>
  <si>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</si>
  <si>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</si>
  <si>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</si>
  <si>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</si>
  <si>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</si>
  <si>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</si>
  <si>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</si>
  <si>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</si>
  <si>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</si>
  <si>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</si>
  <si>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</si>
  <si>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</si>
  <si>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</si>
  <si>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</si>
  <si>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</si>
  <si>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</si>
  <si>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</si>
  <si>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</si>
  <si>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</si>
  <si>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</si>
  <si>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</si>
  <si>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</si>
  <si>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</si>
  <si>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</si>
  <si>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</si>
  <si>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</si>
  <si>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</si>
  <si>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</si>
  <si>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</si>
  <si>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</si>
  <si>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</si>
  <si>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</si>
  <si>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</si>
  <si>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</si>
  <si>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</si>
  <si>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</si>
  <si>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</si>
  <si>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</si>
  <si>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</si>
  <si>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</si>
  <si>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</si>
  <si>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</si>
  <si>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</si>
  <si>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</si>
  <si>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</si>
  <si>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</si>
  <si>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</si>
  <si>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</si>
  <si>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</si>
  <si>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</si>
  <si>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</si>
  <si>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</si>
  <si>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</si>
  <si>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</si>
  <si>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</si>
  <si>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</si>
  <si>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</si>
  <si>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</si>
  <si>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</si>
  <si>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</si>
  <si>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</si>
  <si>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</si>
  <si>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</si>
  <si>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</si>
  <si>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</si>
  <si>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</si>
  <si>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</si>
  <si>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</si>
  <si>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</si>
  <si>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</si>
  <si>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</si>
  <si>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</si>
  <si>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</si>
  <si>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</si>
  <si>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</si>
  <si>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</si>
  <si>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</si>
  <si>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</si>
  <si>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</si>
  <si>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</si>
  <si>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</si>
  <si>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</si>
  <si>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</si>
  <si>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</si>
  <si>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</si>
  <si>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</si>
  <si>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</si>
  <si>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</si>
  <si>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</si>
  <si>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</si>
  <si>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</si>
  <si>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</si>
  <si>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</si>
  <si>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</si>
  <si>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</si>
  <si>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</si>
  <si>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</si>
  <si>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</si>
  <si>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</si>
  <si>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</si>
  <si>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</si>
  <si>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</si>
  <si>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</si>
  <si>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</si>
  <si>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</si>
  <si>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</si>
  <si>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</si>
  <si>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</si>
  <si>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</si>
  <si>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</si>
  <si>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</si>
  <si>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</si>
  <si>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</si>
  <si>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</si>
  <si>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</si>
  <si>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</si>
  <si>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</si>
  <si>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</si>
  <si>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</si>
  <si>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</si>
  <si>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</si>
  <si>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</si>
  <si>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</si>
  <si>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</si>
  <si>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</si>
  <si>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</si>
  <si>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</si>
  <si>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</si>
  <si>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</si>
  <si>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</si>
  <si>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</si>
  <si>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</si>
  <si>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</si>
  <si>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</si>
  <si>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</si>
  <si>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</si>
  <si>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</si>
  <si>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</si>
  <si>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</si>
  <si>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</si>
  <si>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</si>
  <si>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</si>
  <si>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</si>
  <si>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</si>
  <si>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</si>
  <si>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</si>
  <si>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</si>
  <si>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</si>
  <si>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</si>
  <si>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</si>
  <si>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</si>
  <si>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</si>
  <si>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</si>
  <si>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</si>
  <si>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</si>
  <si>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</si>
  <si>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</si>
  <si>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</si>
  <si>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</si>
  <si>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</si>
  <si>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</si>
  <si>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</si>
  <si>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</si>
  <si>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</si>
  <si>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</si>
  <si>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</si>
  <si>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</si>
  <si>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</si>
  <si>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</si>
  <si>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</si>
  <si>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</si>
  <si>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</si>
  <si>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</si>
  <si>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</si>
  <si>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</si>
  <si>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</si>
  <si>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</si>
  <si>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</si>
  <si>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</si>
  <si>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</si>
  <si>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</si>
  <si>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</si>
  <si>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</si>
  <si>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</si>
  <si>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</si>
  <si>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</si>
  <si>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</si>
  <si>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</si>
  <si>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</si>
  <si>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</si>
  <si>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</si>
  <si>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</si>
  <si>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</si>
  <si>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</si>
  <si>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</si>
  <si>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</si>
  <si>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</si>
  <si>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</si>
  <si>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</si>
  <si>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</si>
  <si>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</si>
  <si>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</si>
  <si>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</si>
  <si>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</si>
  <si>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</si>
  <si>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</si>
  <si>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</si>
  <si>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</si>
  <si>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</si>
  <si>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</si>
  <si>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</si>
  <si>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</si>
  <si>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</si>
  <si>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</si>
  <si>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</si>
  <si>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</si>
  <si>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</si>
  <si>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</si>
  <si>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</si>
  <si>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</si>
  <si>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</si>
  <si>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</si>
  <si>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</si>
  <si>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</si>
  <si>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</si>
  <si>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</si>
  <si>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</si>
  <si>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</si>
  <si>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</si>
  <si>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</si>
  <si>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</si>
  <si>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</si>
  <si>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</si>
  <si>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</si>
  <si>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</si>
  <si>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</si>
  <si>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</si>
  <si>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</si>
  <si>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</si>
  <si>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</si>
  <si>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</si>
  <si>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</si>
  <si>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</si>
  <si>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</si>
  <si>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</si>
  <si>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</si>
  <si>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</si>
  <si>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</si>
  <si>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</si>
  <si>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</si>
  <si>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</si>
  <si>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</si>
  <si>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</si>
  <si>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</si>
  <si>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</si>
  <si>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</si>
  <si>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</si>
  <si>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</si>
  <si>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</si>
  <si>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</si>
  <si>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</si>
  <si>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</si>
  <si>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</si>
  <si>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</si>
  <si>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</si>
  <si>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</si>
  <si>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</si>
  <si>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</si>
  <si>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</si>
  <si>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</si>
  <si>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</si>
  <si>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</si>
  <si>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</si>
  <si>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</si>
  <si>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</si>
  <si>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</si>
  <si>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</si>
  <si>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</si>
  <si>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</si>
  <si>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</si>
  <si>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</si>
  <si>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</si>
  <si>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</si>
  <si>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</si>
  <si>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</si>
  <si>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</si>
  <si>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</si>
  <si>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</si>
  <si>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</si>
  <si>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</si>
  <si>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</si>
  <si>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</si>
  <si>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</si>
  <si>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</si>
  <si>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</si>
  <si>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</si>
  <si>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</si>
  <si>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</si>
  <si>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</si>
  <si>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</si>
  <si>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</si>
  <si>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</si>
  <si>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</si>
  <si>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</si>
  <si>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</si>
  <si>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</si>
  <si>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</si>
  <si>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</si>
  <si>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</si>
  <si>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</si>
  <si>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</si>
  <si>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</si>
  <si>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</si>
  <si>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</si>
  <si>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</si>
  <si>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</si>
  <si>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</si>
  <si>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</si>
  <si>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</si>
  <si>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</si>
  <si>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</si>
  <si>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</si>
  <si>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</si>
  <si>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</si>
  <si>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</si>
  <si>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</si>
  <si>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</si>
  <si>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</si>
  <si>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</si>
  <si>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</si>
  <si>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</si>
  <si>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</si>
  <si>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</si>
  <si>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</si>
  <si>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</si>
  <si>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</si>
  <si>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</si>
  <si>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</si>
  <si>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</si>
  <si>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</si>
  <si>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</si>
  <si>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</si>
  <si>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</si>
  <si>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</si>
  <si>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</si>
  <si>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</si>
  <si>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</si>
  <si>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</si>
  <si>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</si>
  <si>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</si>
  <si>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</si>
  <si>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</si>
  <si>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</si>
  <si>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</si>
  <si>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</si>
  <si>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</si>
  <si>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</si>
  <si>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</si>
  <si>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</si>
  <si>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</si>
  <si>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</si>
  <si>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</si>
  <si>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</si>
  <si>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</si>
  <si>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</si>
  <si>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</si>
  <si>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</si>
  <si>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</si>
  <si>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</si>
  <si>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</si>
  <si>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</si>
  <si>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</si>
  <si>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</si>
  <si>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</si>
  <si>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</si>
  <si>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</si>
  <si>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</si>
  <si>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</si>
  <si>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</si>
  <si>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</si>
  <si>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</si>
  <si>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</si>
  <si>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</si>
  <si>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</si>
  <si>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</si>
  <si>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</si>
  <si>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</si>
  <si>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</si>
  <si>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</si>
  <si>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</si>
  <si>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</si>
  <si>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</si>
  <si>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</si>
  <si>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</si>
  <si>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</si>
  <si>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</si>
  <si>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</si>
  <si>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</si>
  <si>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</si>
  <si>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</si>
  <si>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</si>
  <si>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</si>
  <si>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</si>
  <si>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</si>
  <si>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</si>
  <si>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</si>
  <si>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</si>
  <si>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</si>
  <si>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</si>
  <si>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</si>
  <si>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</si>
  <si>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</si>
  <si>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</si>
  <si>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</si>
  <si>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</si>
  <si>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</si>
  <si>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</si>
  <si>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</si>
  <si>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</si>
  <si>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</si>
  <si>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</si>
  <si>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</si>
  <si>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</si>
  <si>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</si>
  <si>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</si>
  <si>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</si>
  <si>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</si>
  <si>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</si>
  <si>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</si>
  <si>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</si>
  <si>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</si>
  <si>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</si>
  <si>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</si>
  <si>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</si>
  <si>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</si>
  <si>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</si>
  <si>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</si>
  <si>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</si>
  <si>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</si>
  <si>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</si>
  <si>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</si>
  <si>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</si>
  <si>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</si>
  <si>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</si>
  <si>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</si>
  <si>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</si>
  <si>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</si>
  <si>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</si>
  <si>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</si>
  <si>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</si>
  <si>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</si>
  <si>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</si>
  <si>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</si>
  <si>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</si>
  <si>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</si>
  <si>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</si>
  <si>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</si>
  <si>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</si>
  <si>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</si>
  <si>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</si>
  <si>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</si>
  <si>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</si>
  <si>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</si>
  <si>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</si>
  <si>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</si>
  <si>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</si>
  <si>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</si>
  <si>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</si>
  <si>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</si>
  <si>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</si>
  <si>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</si>
  <si>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</si>
  <si>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</si>
  <si>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</si>
  <si>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</si>
  <si>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</si>
  <si>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</si>
  <si>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</si>
  <si>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</si>
  <si>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</si>
  <si>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</si>
  <si>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</si>
  <si>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</si>
  <si>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</si>
  <si>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</si>
  <si>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</si>
  <si>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</si>
  <si>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</si>
  <si>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</si>
  <si>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</si>
  <si>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</si>
  <si>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</si>
  <si>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</si>
  <si>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</si>
  <si>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</si>
  <si>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</si>
  <si>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</si>
  <si>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</si>
  <si>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</si>
  <si>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</si>
  <si>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</si>
  <si>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</si>
  <si>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</si>
  <si>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</si>
  <si>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</si>
  <si>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</si>
  <si>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</si>
  <si>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</si>
  <si>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</si>
  <si>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</si>
  <si>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</si>
  <si>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</si>
  <si>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</si>
  <si>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</si>
  <si>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</si>
  <si>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</si>
  <si>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</si>
  <si>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</si>
  <si>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</si>
  <si>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</si>
  <si>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</si>
  <si>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</si>
  <si>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</si>
  <si>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</si>
  <si>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</si>
  <si>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</si>
  <si>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</si>
  <si>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</si>
  <si>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</si>
  <si>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</si>
  <si>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</si>
  <si>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</si>
  <si>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</si>
  <si>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</si>
  <si>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</si>
  <si>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</si>
  <si>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</si>
  <si>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</si>
  <si>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</si>
  <si>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</si>
  <si>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</si>
  <si>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</si>
  <si>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</si>
  <si>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</si>
  <si>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</si>
  <si>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</si>
  <si>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</si>
  <si>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</si>
  <si>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</si>
  <si>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</si>
  <si>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</si>
  <si>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</si>
  <si>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</si>
  <si>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</si>
  <si>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</si>
  <si>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</si>
  <si>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</si>
  <si>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</si>
  <si>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</si>
  <si>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</si>
  <si>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</si>
  <si>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</si>
  <si>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</si>
  <si>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</si>
  <si>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</si>
  <si>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</si>
  <si>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</si>
  <si>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</si>
  <si>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</si>
  <si>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</si>
  <si>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</si>
  <si>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</si>
  <si>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</si>
  <si>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</si>
  <si>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</si>
  <si>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</si>
  <si>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</si>
  <si>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</si>
  <si>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</si>
  <si>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</si>
  <si>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</si>
  <si>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</si>
  <si>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</si>
  <si>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</si>
  <si>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</si>
  <si>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</si>
  <si>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</si>
  <si>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</si>
  <si>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</si>
  <si>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</si>
  <si>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</si>
  <si>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</si>
  <si>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</si>
  <si>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</si>
  <si>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</si>
  <si>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</si>
  <si>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</si>
  <si>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</si>
  <si>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</si>
  <si>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</si>
  <si>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</si>
  <si>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</si>
  <si>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</si>
  <si>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</si>
  <si>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</si>
  <si>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</si>
  <si>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</si>
  <si>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</si>
  <si>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</si>
  <si>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</si>
  <si>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</si>
  <si>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</si>
  <si>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</si>
  <si>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</si>
  <si>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</si>
  <si>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</si>
  <si>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</si>
  <si>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</si>
  <si>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</si>
  <si>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</si>
  <si>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</si>
  <si>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</si>
  <si>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</si>
  <si>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</si>
  <si>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</si>
  <si>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</si>
  <si>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</si>
  <si>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</si>
  <si>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</si>
  <si>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</si>
  <si>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</si>
  <si>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</si>
  <si>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</si>
  <si>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</si>
  <si>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</si>
  <si>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</si>
  <si>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</si>
  <si>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</si>
  <si>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</si>
  <si>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</si>
  <si>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</si>
  <si>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</si>
  <si>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</si>
  <si>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</si>
  <si>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</si>
  <si>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</si>
  <si>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</si>
  <si>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</si>
  <si>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</si>
  <si>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</si>
  <si>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</si>
  <si>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</si>
  <si>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</si>
  <si>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</si>
  <si>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</si>
  <si>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</si>
  <si>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</si>
  <si>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</si>
  <si>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</si>
  <si>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</si>
  <si>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</si>
  <si>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</si>
  <si>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</si>
  <si>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</si>
  <si>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</si>
  <si>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</si>
  <si>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</si>
  <si>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</si>
  <si>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</si>
  <si>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</si>
  <si>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</si>
  <si>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</si>
  <si>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</si>
  <si>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</si>
  <si>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</si>
  <si>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</si>
  <si>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</si>
  <si>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</si>
  <si>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</si>
  <si>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</si>
  <si>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</si>
  <si>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</si>
  <si>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</si>
  <si>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</si>
  <si>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</si>
  <si>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</si>
  <si>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</si>
  <si>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</si>
  <si>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</si>
  <si>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</si>
  <si>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</si>
  <si>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</si>
  <si>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</si>
  <si>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</si>
  <si>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</si>
  <si>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</si>
  <si>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</si>
  <si>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</si>
  <si>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</si>
  <si>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</si>
  <si>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</si>
  <si>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</si>
  <si>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</si>
  <si>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</si>
  <si>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</si>
  <si>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</si>
  <si>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</si>
  <si>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</si>
  <si>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</si>
  <si>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</si>
  <si>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</si>
  <si>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</si>
  <si>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</si>
  <si>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</si>
  <si>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</si>
  <si>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</si>
  <si>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</si>
  <si>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</si>
  <si>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</si>
  <si>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</si>
  <si>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</si>
  <si>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</si>
  <si>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</si>
  <si>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</si>
  <si>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</si>
  <si>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</si>
  <si>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</si>
  <si>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</si>
  <si>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</si>
  <si>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</si>
  <si>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</si>
  <si>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</si>
  <si>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</si>
  <si>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</si>
  <si>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</si>
  <si>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</si>
  <si>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</si>
  <si>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</si>
  <si>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</si>
  <si>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</si>
  <si>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</si>
  <si>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</si>
  <si>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</si>
  <si>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</si>
  <si>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</si>
  <si>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</si>
  <si>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</si>
  <si>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</si>
  <si>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</si>
  <si>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</si>
  <si>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</si>
  <si>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</si>
  <si>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</si>
  <si>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</si>
  <si>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</si>
  <si>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</si>
  <si>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</si>
  <si>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</si>
  <si>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</si>
  <si>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</si>
  <si>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</si>
  <si>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</si>
  <si>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</si>
  <si>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</si>
  <si>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</si>
  <si>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</si>
  <si>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</si>
  <si>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</si>
  <si>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</si>
  <si>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</si>
  <si>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</si>
  <si>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</si>
  <si>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</si>
  <si>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</si>
  <si>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</si>
  <si>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</si>
  <si>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</si>
  <si>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</si>
  <si>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</si>
  <si>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</si>
  <si>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</si>
  <si>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</si>
  <si>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</si>
  <si>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</si>
  <si>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</si>
  <si>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</si>
  <si>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</si>
  <si>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</si>
  <si>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</si>
  <si>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</si>
  <si>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</si>
  <si>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</si>
  <si>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</si>
  <si>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</si>
  <si>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</si>
  <si>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</si>
  <si>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</si>
  <si>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</si>
  <si>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</si>
  <si>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</si>
  <si>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</si>
  <si>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</si>
  <si>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</si>
  <si>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</si>
  <si>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</si>
  <si>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</si>
  <si>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</si>
  <si>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</si>
  <si>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</si>
  <si>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</si>
  <si>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</si>
  <si>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</si>
  <si>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</si>
  <si>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</si>
  <si>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</si>
  <si>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</si>
  <si>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</si>
  <si>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</si>
  <si>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</si>
  <si>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</si>
  <si>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</si>
  <si>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</si>
  <si>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</si>
  <si>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</si>
  <si>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</si>
  <si>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</si>
  <si>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</si>
  <si>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</si>
  <si>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</si>
  <si>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</si>
  <si>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</si>
  <si>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</si>
  <si>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</si>
  <si>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</si>
  <si>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</si>
  <si>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</si>
  <si>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</si>
  <si>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</si>
  <si>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</si>
  <si>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</si>
  <si>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</si>
  <si>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</si>
  <si>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</si>
  <si>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</si>
  <si>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</si>
  <si>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</si>
  <si>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</si>
  <si>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</si>
  <si>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</si>
  <si>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</si>
  <si>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</si>
  <si>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</si>
  <si>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</si>
  <si>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</si>
  <si>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</si>
  <si>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</si>
  <si>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</si>
  <si>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</si>
  <si>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</si>
  <si>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</si>
  <si>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</si>
  <si>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</si>
  <si>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</si>
  <si>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</si>
  <si>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</si>
  <si>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</si>
  <si>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</si>
  <si>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</si>
  <si>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</si>
  <si>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</si>
  <si>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</si>
  <si>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</si>
  <si>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</si>
  <si>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</si>
  <si>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</si>
  <si>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</si>
  <si>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</si>
  <si>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</si>
  <si>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</si>
  <si>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</si>
  <si>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</si>
  <si>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</si>
  <si>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</si>
  <si>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</si>
  <si>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</si>
  <si>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</si>
  <si>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</si>
  <si>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</si>
  <si>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</si>
  <si>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</si>
  <si>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</si>
  <si>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</si>
  <si>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</si>
  <si>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</si>
  <si>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</si>
  <si>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</si>
  <si>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</si>
  <si>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</si>
  <si>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</si>
  <si>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</si>
  <si>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</si>
  <si>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</si>
  <si>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</si>
  <si>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</si>
  <si>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</si>
  <si>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</si>
  <si>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</si>
  <si>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</si>
  <si>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</si>
  <si>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</si>
  <si>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</si>
  <si>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</si>
  <si>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</si>
  <si>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</si>
  <si>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</si>
  <si>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</si>
  <si>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</si>
  <si>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</si>
  <si>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</si>
  <si>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</si>
  <si>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</si>
  <si>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</si>
  <si>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</si>
  <si>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</si>
  <si>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</si>
  <si>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</si>
  <si>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</si>
  <si>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</si>
  <si>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</si>
  <si>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</si>
  <si>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</si>
  <si>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</si>
  <si>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</si>
  <si>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</si>
  <si>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</si>
  <si>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</si>
  <si>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</si>
  <si>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</si>
  <si>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</si>
  <si>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</si>
  <si>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</si>
  <si>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</si>
  <si>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</si>
  <si>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</si>
  <si>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</si>
  <si>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</si>
  <si>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</si>
  <si>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</si>
  <si>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</si>
  <si>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</si>
  <si>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</si>
  <si>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</si>
  <si>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</si>
  <si>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</si>
  <si>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</si>
  <si>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</si>
  <si>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</si>
  <si>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</si>
  <si>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</si>
  <si>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</si>
  <si>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</si>
  <si>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</si>
  <si>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</si>
  <si>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</si>
  <si>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</si>
  <si>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</si>
  <si>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</si>
  <si>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</si>
  <si>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</si>
  <si>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</si>
  <si>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</si>
  <si>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</si>
  <si>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</si>
  <si>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</si>
  <si>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</si>
  <si>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</si>
  <si>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</si>
  <si>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</si>
  <si>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</si>
  <si>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</si>
  <si>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</si>
  <si>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</si>
  <si>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</si>
  <si>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</si>
  <si>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</si>
  <si>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</si>
  <si>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</si>
  <si>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</si>
  <si>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</si>
  <si>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</si>
  <si>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</si>
  <si>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</si>
  <si>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</si>
  <si>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</si>
  <si>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</si>
  <si>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</si>
  <si>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</si>
  <si>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</si>
  <si>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</si>
  <si>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</si>
  <si>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</si>
  <si>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</si>
  <si>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</si>
  <si>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</si>
  <si>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</si>
  <si>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</si>
  <si>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</si>
  <si>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</si>
  <si>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</si>
  <si>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</si>
  <si>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</si>
  <si>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</si>
  <si>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</si>
  <si>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</si>
  <si>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</si>
  <si>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</si>
  <si>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</si>
  <si>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</si>
  <si>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</si>
  <si>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</si>
  <si>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</si>
  <si>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</si>
  <si>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</si>
  <si>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</si>
  <si>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</si>
  <si>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</si>
  <si>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</si>
  <si>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</si>
  <si>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</si>
  <si>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</si>
  <si>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</si>
  <si>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</si>
  <si>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</si>
  <si>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</si>
  <si>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</si>
  <si>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</si>
  <si>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</si>
  <si>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</si>
  <si>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</si>
  <si>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</si>
  <si>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</si>
  <si>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</si>
  <si>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</si>
  <si>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</si>
  <si>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</si>
  <si>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</si>
  <si>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</si>
  <si>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</si>
  <si>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</si>
  <si>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</si>
  <si>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</si>
  <si>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</si>
  <si>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</si>
  <si>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</si>
  <si>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</si>
  <si>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</si>
  <si>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</si>
  <si>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</si>
  <si>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</si>
  <si>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</si>
  <si>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</si>
  <si>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</si>
  <si>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</si>
  <si>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</si>
  <si>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</si>
  <si>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</si>
  <si>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</si>
  <si>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</si>
  <si>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</si>
  <si>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</si>
  <si>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</si>
  <si>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</si>
  <si>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</si>
  <si>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</si>
  <si>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</si>
  <si>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</si>
  <si>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</si>
  <si>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</si>
  <si>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</si>
  <si>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</si>
  <si>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</si>
  <si>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</si>
  <si>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</si>
  <si>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</si>
  <si>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</si>
  <si>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</si>
  <si>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</si>
  <si>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</si>
  <si>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</si>
  <si>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</si>
  <si>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</si>
  <si>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</si>
  <si>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</si>
  <si>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</si>
  <si>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</si>
  <si>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</si>
  <si>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</si>
  <si>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</si>
  <si>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</si>
  <si>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</si>
  <si>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</si>
  <si>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</si>
  <si>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</si>
  <si>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</si>
  <si>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</si>
  <si>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</si>
  <si>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</si>
  <si>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</si>
  <si>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</si>
  <si>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</si>
  <si>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</si>
  <si>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</si>
  <si>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</si>
  <si>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</si>
  <si>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</si>
  <si>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</si>
  <si>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</si>
  <si>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</si>
  <si>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</si>
  <si>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</si>
  <si>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</si>
  <si>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</si>
  <si>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</si>
  <si>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</si>
  <si>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</si>
  <si>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</si>
  <si>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</si>
  <si>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</si>
  <si>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</si>
  <si>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</si>
  <si>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</si>
  <si>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</si>
  <si>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</si>
  <si>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</si>
  <si>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</si>
  <si>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</si>
  <si>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</si>
  <si>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</si>
  <si>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</si>
  <si>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</si>
  <si>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</si>
  <si>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</si>
  <si>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</si>
  <si>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</si>
  <si>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</si>
  <si>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</si>
  <si>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</si>
  <si>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</si>
  <si>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</si>
  <si>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</si>
  <si>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</si>
  <si>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</si>
  <si>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</si>
  <si>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</si>
  <si>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</si>
  <si>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</si>
  <si>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</si>
  <si>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</si>
  <si>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</si>
  <si>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</si>
  <si>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</si>
  <si>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</si>
  <si>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</si>
  <si>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</si>
  <si>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</si>
  <si>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</si>
  <si>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</si>
  <si>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</si>
  <si>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</si>
  <si>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</si>
  <si>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</si>
  <si>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</si>
  <si>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</si>
  <si>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</si>
  <si>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</si>
  <si>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</si>
  <si>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</si>
  <si>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</si>
  <si>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</si>
  <si>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</si>
  <si>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</si>
  <si>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</si>
  <si>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</si>
  <si>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</si>
  <si>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</si>
  <si>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</si>
  <si>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</si>
  <si>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</si>
  <si>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</si>
  <si>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</si>
  <si>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</si>
  <si>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</si>
  <si>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</si>
  <si>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</si>
  <si>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</si>
  <si>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</si>
  <si>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</si>
  <si>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</si>
  <si>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</si>
  <si>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</si>
  <si>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</si>
  <si>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</si>
  <si>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</si>
  <si>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</si>
  <si>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</si>
  <si>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</si>
  <si>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</si>
  <si>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</si>
  <si>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</si>
  <si>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</si>
  <si>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</si>
  <si>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</si>
  <si>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</si>
  <si>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</si>
  <si>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</si>
  <si>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</si>
  <si>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</si>
  <si>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</si>
  <si>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</si>
  <si>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</si>
  <si>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</si>
  <si>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</si>
  <si>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</si>
  <si>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</si>
  <si>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</si>
  <si>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</si>
  <si>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</si>
  <si>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</si>
  <si>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</si>
  <si>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</si>
  <si>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</si>
  <si>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</si>
  <si>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</si>
  <si>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</si>
  <si>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</si>
  <si>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</si>
  <si>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</si>
  <si>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</si>
  <si>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</si>
  <si>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</si>
  <si>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</si>
  <si>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</si>
  <si>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</si>
  <si>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</si>
  <si>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</si>
  <si>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</si>
  <si>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</si>
  <si>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</si>
  <si>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</si>
  <si>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</si>
  <si>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</si>
  <si>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</si>
  <si>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</si>
  <si>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</si>
  <si>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</si>
  <si>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</si>
  <si>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</si>
  <si>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</si>
  <si>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</si>
  <si>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</si>
  <si>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</si>
  <si>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</si>
  <si>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</si>
  <si>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</si>
  <si>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</si>
  <si>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</si>
  <si>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</si>
  <si>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</si>
  <si>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</si>
  <si>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</si>
  <si>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</si>
  <si>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</si>
  <si>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</si>
  <si>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</si>
  <si>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</si>
  <si>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</si>
  <si>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</si>
  <si>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</si>
  <si>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</si>
  <si>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</si>
  <si>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</si>
  <si>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</si>
  <si>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</si>
  <si>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</si>
  <si>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</si>
  <si>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</si>
  <si>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</si>
  <si>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</si>
  <si>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</si>
  <si>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</si>
  <si>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</si>
  <si>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</si>
  <si>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</si>
  <si>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</si>
  <si>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</si>
  <si>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</si>
  <si>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</si>
  <si>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</si>
  <si>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</si>
  <si>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</si>
  <si>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</si>
  <si>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</si>
  <si>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</si>
  <si>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</si>
  <si>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</si>
  <si>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</si>
  <si>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</si>
  <si>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</si>
  <si>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</si>
  <si>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</si>
  <si>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</si>
  <si>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</si>
  <si>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</si>
  <si>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</si>
  <si>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</si>
  <si>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</si>
  <si>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</si>
  <si>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</si>
  <si>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</si>
  <si>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</si>
  <si>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</si>
  <si>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</si>
  <si>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</si>
  <si>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</si>
  <si>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</si>
  <si>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</si>
  <si>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</si>
  <si>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</si>
  <si>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</si>
  <si>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</si>
  <si>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</si>
  <si>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</si>
  <si>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</si>
  <si>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</si>
  <si>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</si>
  <si>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</si>
  <si>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</si>
  <si>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</si>
  <si>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</si>
  <si>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</si>
  <si>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</si>
  <si>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</si>
  <si>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</si>
  <si>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</si>
  <si>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</si>
  <si>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</si>
  <si>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</si>
  <si>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</si>
  <si>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</si>
  <si>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</si>
  <si>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</si>
  <si>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</si>
  <si>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</si>
  <si>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</si>
  <si>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</si>
  <si>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</si>
  <si>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</si>
  <si>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</si>
  <si>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</si>
  <si>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</si>
  <si>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</si>
  <si>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</si>
  <si>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</si>
  <si>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</si>
  <si>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</si>
  <si>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</si>
  <si>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</si>
  <si>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</si>
  <si>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</si>
  <si>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</si>
  <si>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</si>
  <si>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</si>
  <si>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</si>
  <si>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</si>
  <si>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</si>
  <si>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</si>
  <si>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</si>
  <si>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</si>
  <si>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</si>
  <si>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</si>
  <si>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</si>
  <si>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</si>
  <si>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</si>
  <si>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</si>
  <si>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</si>
  <si>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</si>
  <si>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</si>
  <si>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</si>
  <si>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</si>
  <si>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</si>
  <si>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</si>
  <si>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</si>
  <si>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</si>
  <si>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</si>
  <si>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</si>
  <si>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</si>
  <si>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</si>
  <si>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</si>
  <si>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</si>
  <si>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</si>
  <si>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</si>
  <si>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</si>
  <si>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</si>
  <si>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</si>
  <si>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</si>
  <si>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</si>
  <si>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</si>
  <si>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</si>
  <si>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</si>
  <si>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</si>
  <si>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</si>
  <si>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</si>
  <si>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</si>
  <si>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</si>
  <si>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</si>
  <si>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</si>
  <si>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</si>
  <si>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</si>
  <si>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</si>
  <si>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</si>
  <si>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</si>
  <si>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</si>
  <si>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</si>
  <si>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</si>
  <si>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</si>
  <si>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</si>
  <si>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</si>
  <si>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</si>
  <si>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</si>
  <si>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</si>
  <si>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</si>
  <si>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</si>
  <si>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</si>
  <si>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</si>
  <si>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</si>
  <si>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</si>
  <si>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</si>
  <si>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</si>
  <si>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</si>
  <si>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</si>
  <si>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</si>
  <si>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</si>
  <si>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</si>
  <si>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</si>
  <si>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</si>
  <si>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</si>
  <si>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</si>
  <si>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</si>
  <si>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</si>
  <si>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</si>
  <si>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</si>
  <si>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</si>
  <si>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</si>
  <si>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</si>
  <si>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</si>
  <si>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</si>
  <si>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</si>
  <si>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</si>
  <si>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</si>
  <si>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</si>
  <si>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</si>
  <si>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</si>
  <si>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</si>
  <si>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</si>
  <si>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</si>
  <si>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</si>
  <si>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</si>
  <si>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</si>
  <si>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</si>
  <si>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</si>
  <si>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</si>
  <si>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</si>
  <si>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</si>
  <si>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</si>
  <si>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</si>
  <si>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</si>
  <si>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</si>
  <si>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</si>
  <si>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</si>
  <si>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</si>
  <si>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</si>
  <si>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</si>
  <si>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</si>
  <si>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</si>
  <si>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</si>
  <si>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</si>
  <si>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</si>
  <si>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</si>
  <si>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</si>
  <si>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</si>
  <si>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</si>
  <si>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</si>
  <si>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</si>
  <si>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</si>
  <si>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</si>
  <si>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</si>
  <si>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</si>
  <si>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</si>
  <si>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</si>
  <si>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</si>
  <si>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</si>
  <si>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</si>
  <si>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</si>
  <si>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</si>
  <si>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</si>
  <si>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</si>
  <si>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</si>
  <si>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</si>
  <si>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</si>
  <si>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</si>
  <si>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</si>
  <si>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</si>
  <si>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</si>
  <si>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</si>
  <si>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</si>
  <si>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</si>
  <si>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</si>
  <si>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</si>
  <si>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</si>
  <si>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</si>
  <si>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</si>
  <si>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</si>
  <si>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</si>
  <si>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</si>
  <si>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</si>
  <si>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</si>
  <si>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</si>
  <si>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</si>
  <si>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</si>
  <si>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</si>
  <si>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</si>
  <si>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</si>
  <si>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</si>
  <si>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</si>
  <si>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</si>
  <si>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</si>
  <si>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</si>
  <si>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</si>
  <si>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</si>
  <si>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</si>
  <si>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</si>
  <si>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</si>
  <si>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</si>
  <si>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</si>
  <si>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</si>
  <si>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</si>
  <si>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</si>
  <si>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</si>
  <si>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</si>
  <si>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</si>
  <si>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</si>
  <si>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</si>
  <si>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</si>
  <si>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</si>
  <si>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</si>
  <si>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</si>
  <si>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</si>
  <si>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</si>
  <si>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</si>
  <si>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</si>
  <si>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</si>
  <si>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</si>
  <si>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</si>
  <si>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</si>
  <si>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</si>
  <si>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</si>
  <si>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</si>
  <si>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</si>
  <si>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</si>
  <si>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</si>
  <si>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</si>
  <si>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</si>
  <si>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</si>
  <si>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</si>
  <si>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</si>
  <si>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</si>
  <si>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</si>
  <si>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</si>
  <si>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</si>
  <si>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</si>
  <si>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</si>
  <si>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</si>
  <si>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</si>
  <si>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</si>
  <si>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</si>
  <si>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</si>
  <si>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</si>
  <si>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</si>
  <si>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</si>
  <si>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</si>
  <si>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</si>
  <si>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</si>
  <si>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</si>
  <si>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</si>
  <si>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</si>
  <si>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</si>
  <si>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</si>
  <si>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</si>
  <si>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</si>
  <si>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</si>
  <si>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</si>
  <si>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</si>
  <si>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</si>
  <si>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</si>
  <si>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</si>
  <si>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</si>
  <si>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</si>
  <si>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</si>
  <si>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</si>
  <si>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</si>
  <si>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</si>
  <si>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</si>
  <si>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</si>
  <si>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</si>
  <si>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</si>
  <si>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</si>
  <si>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</si>
  <si>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</si>
  <si>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</si>
  <si>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</si>
  <si>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</si>
  <si>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</si>
  <si>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</si>
  <si>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</si>
  <si>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</si>
  <si>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</si>
  <si>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</si>
  <si>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</si>
  <si>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</si>
  <si>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</si>
  <si>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</si>
  <si>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</si>
  <si>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</si>
  <si>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</si>
  <si>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</si>
  <si>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</si>
  <si>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</si>
  <si>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</si>
  <si>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</si>
  <si>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</si>
  <si>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</si>
  <si>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</si>
  <si>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</si>
  <si>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</si>
  <si>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</si>
  <si>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</si>
  <si>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</si>
  <si>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</si>
  <si>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</si>
  <si>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</si>
  <si>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</si>
  <si>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</si>
  <si>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</si>
  <si>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</si>
  <si>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</si>
  <si>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</si>
  <si>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</si>
  <si>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</si>
  <si>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</si>
  <si>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</si>
  <si>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</si>
  <si>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</si>
  <si>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</si>
  <si>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</si>
  <si>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</si>
  <si>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</si>
  <si>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</si>
  <si>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</si>
  <si>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</si>
  <si>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</si>
  <si>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</si>
  <si>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</si>
  <si>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</si>
  <si>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</si>
  <si>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</si>
  <si>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</si>
  <si>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</si>
  <si>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</si>
  <si>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</si>
  <si>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</si>
  <si>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</si>
  <si>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</si>
  <si>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</si>
  <si>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</si>
  <si>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</si>
  <si>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</si>
  <si>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</si>
  <si>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</si>
  <si>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</si>
  <si>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</si>
  <si>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</si>
  <si>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</si>
  <si>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</si>
  <si>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</si>
  <si>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</si>
  <si>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</si>
  <si>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</si>
  <si>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</si>
  <si>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</si>
  <si>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</si>
  <si>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</si>
  <si>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</si>
  <si>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</si>
  <si>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</si>
  <si>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</si>
  <si>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</si>
  <si>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</si>
  <si>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</si>
  <si>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</si>
  <si>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</si>
  <si>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</si>
  <si>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</si>
  <si>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</si>
  <si>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</si>
  <si>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</si>
  <si>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</si>
  <si>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</si>
  <si>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</si>
  <si>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</si>
  <si>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</si>
  <si>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</si>
  <si>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</si>
  <si>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</si>
  <si>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</si>
  <si>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</si>
  <si>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</si>
  <si>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</si>
  <si>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</si>
  <si>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</si>
  <si>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</si>
  <si>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</si>
  <si>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</si>
  <si>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</si>
  <si>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</si>
  <si>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</si>
  <si>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</si>
  <si>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</si>
  <si>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</si>
  <si>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</si>
  <si>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</si>
  <si>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</si>
  <si>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</si>
  <si>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</si>
  <si>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</si>
  <si>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</si>
  <si>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</si>
  <si>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</si>
  <si>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</si>
  <si>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</si>
  <si>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</si>
  <si>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</si>
  <si>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</si>
  <si>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</si>
  <si>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</si>
  <si>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</si>
  <si>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</si>
  <si>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</si>
  <si>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</si>
  <si>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</si>
  <si>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</si>
  <si>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</si>
  <si>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</si>
  <si>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</si>
  <si>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</si>
  <si>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</si>
  <si>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</si>
  <si>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</si>
  <si>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</si>
  <si>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</si>
  <si>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</si>
  <si>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</si>
  <si>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</si>
  <si>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</si>
  <si>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</si>
  <si>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</si>
  <si>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</si>
  <si>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</si>
  <si>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</si>
  <si>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</si>
  <si>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</si>
  <si>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</si>
  <si>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</si>
  <si>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</si>
  <si>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</si>
  <si>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</si>
  <si>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</si>
  <si>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</si>
  <si>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</si>
  <si>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</si>
  <si>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</si>
  <si>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</si>
  <si>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</si>
  <si>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</si>
  <si>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</si>
  <si>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</si>
  <si>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</si>
  <si>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</si>
  <si>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</si>
  <si>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</si>
  <si>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</si>
  <si>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</si>
  <si>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</si>
  <si>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</si>
  <si>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</si>
  <si>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</si>
  <si>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</si>
  <si>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</si>
  <si>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</si>
  <si>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</si>
  <si>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</si>
  <si>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</si>
  <si>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</si>
  <si>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</si>
  <si>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</si>
  <si>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</si>
  <si>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</si>
  <si>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</si>
  <si>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</si>
  <si>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</si>
  <si>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</si>
  <si>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</si>
  <si>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</si>
  <si>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</si>
  <si>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</si>
  <si>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</si>
  <si>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</si>
  <si>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</si>
  <si>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</si>
  <si>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</si>
  <si>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</si>
  <si>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</si>
  <si>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</si>
  <si>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</si>
  <si>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</si>
  <si>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</si>
  <si>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</si>
  <si>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</si>
  <si>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</si>
  <si>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</si>
  <si>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</si>
  <si>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</si>
  <si>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</si>
  <si>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</si>
  <si>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</si>
  <si>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</si>
  <si>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</si>
  <si>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</si>
  <si>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</si>
  <si>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</si>
  <si>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</si>
  <si>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</si>
  <si>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</si>
  <si>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</si>
  <si>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</si>
  <si>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</si>
  <si>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</si>
  <si>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</si>
  <si>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</si>
  <si>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</si>
  <si>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</si>
  <si>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</si>
  <si>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</si>
  <si>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</si>
  <si>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</si>
  <si>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</si>
  <si>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</si>
  <si>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</si>
  <si>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</si>
  <si>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</si>
  <si>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</si>
  <si>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</si>
  <si>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</si>
  <si>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</si>
  <si>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</si>
  <si>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</si>
  <si>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</si>
  <si>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</si>
  <si>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</si>
  <si>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</si>
  <si>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</si>
  <si>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</si>
  <si>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</si>
  <si>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</si>
  <si>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</si>
  <si>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</si>
  <si>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</si>
  <si>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</si>
  <si>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</si>
  <si>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</si>
  <si>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</si>
  <si>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</si>
  <si>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</si>
  <si>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</si>
  <si>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</si>
  <si>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</si>
  <si>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</si>
  <si>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</si>
  <si>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</si>
  <si>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</si>
  <si>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</si>
  <si>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</si>
  <si>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</si>
  <si>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</si>
  <si>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</si>
  <si>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</si>
  <si>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</si>
  <si>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</si>
  <si>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</si>
  <si>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</si>
  <si>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</si>
  <si>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</si>
  <si>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</si>
  <si>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</si>
  <si>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</si>
  <si>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</si>
  <si>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</si>
  <si>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</si>
  <si>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</si>
  <si>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</si>
  <si>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</si>
  <si>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</si>
  <si>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</si>
  <si>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</si>
  <si>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</si>
  <si>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</si>
  <si>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</si>
  <si>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</si>
  <si>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</si>
  <si>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</si>
  <si>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</si>
  <si>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</si>
  <si>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</si>
  <si>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</si>
  <si>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</si>
  <si>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</si>
  <si>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</si>
  <si>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</si>
  <si>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</si>
  <si>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</si>
  <si>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</si>
  <si>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</si>
  <si>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</si>
  <si>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</si>
  <si>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</si>
  <si>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</si>
  <si>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</si>
  <si>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</si>
  <si>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</si>
  <si>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</si>
  <si>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</si>
  <si>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</si>
  <si>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</si>
  <si>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</si>
  <si>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</si>
  <si>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</si>
  <si>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</si>
  <si>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</si>
  <si>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</si>
  <si>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</si>
  <si>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</si>
  <si>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</si>
  <si>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</si>
  <si>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</si>
  <si>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</si>
  <si>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</si>
  <si>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</si>
  <si>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</si>
  <si>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</si>
  <si>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</si>
  <si>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</si>
  <si>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</si>
  <si>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</si>
  <si>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</si>
  <si>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</si>
  <si>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</si>
  <si>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</si>
  <si>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</si>
  <si>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</si>
  <si>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</si>
  <si>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</si>
  <si>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</si>
  <si>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</si>
  <si>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</si>
  <si>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</si>
  <si>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</si>
  <si>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</si>
  <si>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</si>
  <si>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</si>
  <si>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</si>
  <si>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</si>
  <si>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</si>
  <si>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</si>
  <si>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</si>
  <si>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</si>
  <si>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</si>
  <si>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</si>
  <si>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</si>
  <si>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</si>
  <si>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</si>
  <si>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</si>
  <si>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</si>
  <si>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</si>
  <si>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</si>
  <si>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</si>
  <si>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</si>
  <si>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</si>
  <si>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</si>
  <si>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</si>
  <si>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</si>
  <si>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</si>
  <si>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</si>
  <si>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</si>
  <si>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</si>
  <si>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</si>
  <si>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</si>
  <si>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</si>
  <si>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</si>
  <si>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</si>
  <si>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</si>
  <si>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</si>
  <si>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</si>
  <si>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</si>
  <si>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</si>
  <si>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</si>
  <si>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</si>
  <si>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</si>
  <si>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</si>
  <si>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</si>
  <si>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</si>
  <si>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</si>
  <si>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</si>
  <si>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</si>
  <si>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</si>
  <si>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</si>
  <si>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</si>
  <si>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</si>
  <si>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</si>
  <si>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</si>
  <si>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</si>
  <si>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</si>
  <si>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</si>
  <si>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</si>
  <si>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</si>
  <si>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</si>
  <si>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</si>
  <si>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</si>
  <si>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</si>
  <si>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</si>
  <si>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</si>
  <si>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</si>
  <si>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</si>
  <si>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</si>
  <si>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</si>
  <si>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</si>
  <si>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</si>
  <si>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</si>
  <si>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</si>
  <si>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</si>
  <si>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</si>
  <si>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</si>
  <si>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</si>
  <si>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</si>
  <si>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</si>
  <si>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</si>
  <si>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</si>
  <si>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</si>
  <si>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</si>
  <si>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</si>
  <si>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</si>
  <si>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</si>
  <si>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</si>
  <si>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</si>
  <si>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</si>
  <si>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</si>
  <si>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</si>
  <si>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</si>
  <si>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</si>
  <si>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</si>
  <si>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</si>
  <si>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</si>
  <si>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</si>
  <si>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</si>
  <si>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</si>
  <si>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</si>
  <si>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</si>
  <si>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</si>
  <si>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</si>
  <si>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</si>
  <si>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</si>
  <si>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</si>
  <si>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</si>
  <si>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</si>
  <si>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</si>
  <si>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</si>
  <si>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</si>
  <si>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</si>
  <si>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</si>
  <si>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</si>
  <si>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</si>
  <si>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</si>
  <si>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</si>
  <si>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</si>
  <si>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</si>
  <si>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</si>
  <si>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</si>
  <si>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</si>
  <si>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</si>
  <si>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</si>
  <si>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</si>
  <si>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</si>
  <si>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</si>
  <si>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</si>
  <si>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</si>
  <si>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</si>
  <si>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</si>
  <si>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</si>
  <si>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</si>
  <si>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</si>
  <si>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</si>
  <si>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</si>
  <si>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</si>
  <si>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</si>
  <si>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</si>
  <si>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</si>
  <si>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</si>
  <si>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</si>
  <si>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</si>
  <si>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</si>
  <si>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</si>
  <si>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</si>
  <si>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</si>
  <si>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</si>
  <si>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</si>
  <si>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</si>
  <si>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</si>
  <si>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</si>
  <si>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</si>
  <si>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</si>
  <si>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</si>
  <si>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</si>
  <si>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</si>
  <si>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</si>
  <si>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</si>
  <si>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</si>
  <si>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</si>
  <si>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</si>
  <si>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</si>
  <si>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</si>
  <si>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</si>
  <si>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</si>
  <si>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</si>
  <si>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</si>
  <si>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</si>
  <si>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</si>
  <si>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</si>
  <si>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</si>
  <si>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</si>
  <si>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</si>
  <si>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</si>
  <si>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</si>
  <si>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</si>
  <si>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</si>
  <si>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</si>
  <si>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</si>
  <si>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</si>
  <si>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</si>
  <si>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</si>
  <si>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</si>
  <si>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</si>
  <si>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</si>
  <si>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</si>
  <si>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</si>
  <si>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</si>
  <si>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</si>
  <si>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</si>
  <si>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</si>
  <si>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</si>
  <si>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</si>
  <si>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</si>
  <si>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</si>
  <si>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</si>
  <si>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</si>
  <si>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</si>
  <si>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</si>
  <si>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</si>
  <si>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</si>
  <si>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</si>
  <si>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</si>
  <si>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</si>
  <si>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</si>
  <si>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</si>
  <si>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</si>
  <si>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</si>
  <si>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</si>
  <si>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</si>
  <si>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</si>
  <si>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</si>
  <si>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</si>
  <si>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</si>
  <si>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</si>
  <si>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</si>
  <si>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</si>
  <si>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</si>
  <si>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</si>
  <si>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</si>
  <si>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</si>
  <si>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</si>
  <si>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</si>
  <si>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</si>
  <si>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</si>
  <si>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</si>
  <si>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</si>
  <si>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</si>
  <si>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</si>
  <si>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</si>
  <si>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</si>
  <si>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</si>
  <si>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</si>
  <si>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</si>
  <si>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</si>
  <si>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</si>
  <si>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</si>
  <si>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</si>
  <si>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</si>
  <si>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</si>
  <si>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</si>
  <si>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</si>
  <si>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</si>
  <si>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</si>
  <si>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</si>
  <si>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</si>
  <si>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</si>
  <si>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</si>
  <si>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</si>
  <si>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</si>
  <si>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</si>
  <si>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</si>
  <si>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</si>
  <si>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</si>
  <si>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</si>
  <si>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</si>
  <si>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</si>
  <si>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</si>
  <si>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</si>
  <si>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</si>
  <si>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</si>
  <si>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</si>
  <si>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</si>
  <si>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</si>
  <si>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</si>
  <si>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</si>
  <si>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</si>
  <si>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</si>
  <si>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</si>
  <si>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</si>
  <si>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</si>
  <si>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</si>
  <si>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</si>
  <si>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</si>
  <si>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</si>
  <si>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</si>
  <si>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</si>
  <si>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</si>
  <si>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</si>
  <si>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</si>
  <si>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</si>
  <si>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</si>
  <si>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</si>
  <si>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</si>
  <si>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</si>
  <si>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</si>
  <si>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</si>
  <si>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</si>
  <si>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</si>
  <si>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</si>
  <si>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</si>
  <si>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</si>
  <si>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</si>
  <si>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</si>
  <si>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</si>
  <si>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</si>
  <si>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</si>
  <si>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</si>
  <si>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</si>
  <si>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</si>
  <si>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</si>
  <si>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</si>
  <si>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</si>
  <si>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</si>
  <si>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</si>
  <si>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</si>
  <si>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</si>
  <si>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</si>
  <si>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</si>
  <si>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</si>
  <si>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</si>
  <si>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</si>
  <si>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</si>
  <si>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</si>
  <si>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</si>
  <si>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</si>
  <si>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</si>
  <si>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</si>
  <si>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</si>
  <si>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</si>
  <si>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</si>
  <si>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</si>
  <si>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</si>
  <si>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</si>
  <si>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</si>
  <si>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</si>
  <si>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</si>
  <si>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</si>
  <si>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</si>
  <si>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</si>
  <si>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</si>
  <si>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</si>
  <si>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</si>
  <si>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</si>
  <si>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</si>
  <si>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</si>
  <si>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</si>
  <si>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</si>
  <si>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</si>
  <si>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</si>
  <si>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</si>
  <si>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</si>
  <si>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</si>
  <si>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</si>
  <si>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</si>
  <si>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</si>
  <si>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</si>
  <si>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</si>
  <si>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</si>
  <si>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</si>
  <si>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</si>
  <si>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</si>
  <si>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</si>
  <si>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</si>
  <si>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</si>
  <si>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</si>
  <si>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</si>
  <si>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</si>
  <si>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</si>
  <si>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</si>
  <si>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</si>
  <si>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</si>
  <si>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</si>
  <si>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</si>
  <si>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</si>
  <si>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</si>
  <si>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</si>
  <si>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</si>
  <si>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</si>
  <si>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</si>
  <si>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</si>
  <si>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</si>
  <si>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</si>
  <si>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</si>
  <si>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</si>
  <si>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</si>
  <si>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</si>
  <si>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</si>
  <si>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</si>
  <si>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</si>
  <si>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</si>
  <si>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</si>
  <si>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</si>
  <si>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</si>
  <si>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</si>
  <si>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</si>
  <si>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</si>
  <si>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</si>
  <si>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</si>
  <si>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</si>
  <si>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</si>
  <si>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</si>
  <si>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</si>
  <si>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</si>
  <si>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</si>
  <si>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</si>
  <si>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</si>
  <si>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</si>
  <si>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</si>
  <si>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</si>
  <si>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</si>
  <si>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</si>
  <si>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</si>
  <si>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</si>
  <si>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</si>
  <si>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</si>
  <si>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</si>
  <si>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</si>
  <si>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</si>
  <si>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</si>
  <si>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</si>
  <si>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</si>
  <si>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</si>
  <si>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</si>
  <si>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</si>
  <si>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</si>
  <si>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</si>
  <si>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</si>
  <si>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</si>
  <si>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</si>
  <si>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</si>
  <si>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</si>
  <si>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</si>
  <si>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</si>
  <si>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</si>
  <si>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</si>
  <si>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</si>
  <si>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</si>
  <si>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</si>
  <si>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</si>
  <si>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</si>
  <si>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</si>
  <si>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</si>
  <si>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</si>
  <si>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</si>
  <si>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</si>
  <si>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</si>
  <si>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</si>
  <si>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</si>
  <si>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</si>
  <si>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</si>
  <si>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</si>
  <si>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</si>
  <si>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</si>
  <si>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</si>
  <si>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</si>
  <si>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</si>
  <si>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</si>
  <si>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</si>
  <si>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</si>
  <si>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</si>
  <si>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</si>
  <si>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</si>
  <si>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</si>
  <si>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</si>
  <si>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</si>
  <si>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</si>
  <si>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</si>
  <si>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</si>
  <si>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</si>
  <si>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</si>
  <si>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</si>
  <si>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</si>
  <si>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</si>
  <si>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</si>
  <si>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</si>
  <si>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</si>
  <si>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</si>
  <si>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</si>
  <si>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</si>
  <si>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</si>
  <si>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</si>
  <si>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</si>
  <si>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</si>
  <si>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</si>
  <si>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</si>
  <si>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</si>
  <si>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</si>
  <si>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</si>
  <si>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</si>
  <si>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</si>
  <si>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</si>
  <si>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</si>
  <si>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</si>
  <si>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</si>
  <si>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</si>
  <si>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</si>
  <si>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</si>
  <si>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</si>
  <si>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</si>
  <si>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</si>
  <si>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</si>
  <si>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</si>
  <si>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</si>
  <si>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</si>
  <si>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</si>
  <si>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</si>
  <si>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</si>
  <si>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</si>
  <si>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</si>
  <si>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</si>
  <si>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</si>
  <si>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</si>
  <si>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</si>
  <si>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</si>
  <si>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</si>
  <si>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</si>
  <si>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</si>
  <si>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</si>
  <si>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</si>
  <si>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</si>
  <si>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</si>
  <si>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</si>
  <si>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</si>
  <si>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</si>
  <si>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</si>
  <si>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</si>
  <si>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</si>
  <si>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</si>
  <si>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</si>
  <si>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</si>
  <si>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</si>
  <si>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</si>
  <si>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</si>
  <si>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</si>
  <si>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</si>
  <si>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</si>
  <si>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</si>
  <si>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</si>
  <si>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</si>
  <si>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</si>
  <si>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</si>
  <si>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</si>
  <si>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</si>
  <si>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</si>
  <si>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</si>
  <si>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</si>
  <si>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</si>
  <si>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</si>
  <si>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</si>
  <si>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</si>
  <si>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</si>
  <si>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</si>
  <si>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</si>
  <si>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</si>
  <si>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</si>
  <si>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</si>
  <si>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</si>
  <si>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</si>
  <si>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</si>
  <si>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</si>
  <si>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</si>
  <si>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</si>
  <si>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</si>
  <si>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</si>
  <si>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</si>
  <si>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</si>
  <si>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</si>
  <si>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</si>
  <si>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</si>
  <si>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</si>
  <si>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</si>
  <si>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</si>
  <si>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</si>
  <si>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</si>
  <si>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</si>
  <si>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</si>
  <si>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</si>
  <si>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</si>
  <si>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</si>
  <si>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</si>
  <si>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</si>
  <si>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</si>
  <si>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</si>
  <si>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</si>
  <si>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</si>
  <si>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</si>
  <si>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</si>
  <si>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</si>
  <si>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</si>
  <si>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</si>
  <si>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</si>
  <si>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</si>
  <si>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</si>
  <si>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</si>
  <si>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</si>
  <si>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</si>
  <si>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</si>
  <si>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</si>
  <si>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</si>
  <si>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</si>
  <si>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</si>
  <si>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</si>
  <si>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</si>
  <si>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</si>
  <si>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</si>
  <si>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</si>
  <si>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</si>
  <si>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</si>
  <si>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</si>
  <si>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</si>
  <si>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</si>
  <si>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</si>
  <si>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</si>
  <si>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</si>
  <si>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</si>
  <si>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</si>
  <si>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</si>
  <si>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</si>
  <si>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</si>
  <si>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</si>
  <si>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</si>
  <si>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</si>
  <si>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</si>
  <si>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</si>
  <si>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</si>
  <si>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</si>
  <si>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</si>
  <si>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</si>
  <si>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</si>
  <si>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</si>
  <si>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</si>
  <si>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</si>
  <si>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</si>
  <si>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</si>
  <si>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</si>
  <si>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</si>
  <si>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</si>
  <si>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</si>
  <si>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</si>
  <si>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</si>
  <si>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</si>
  <si>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</si>
  <si>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</si>
  <si>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</si>
  <si>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</si>
  <si>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</si>
  <si>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</si>
  <si>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</si>
  <si>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</si>
  <si>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</si>
  <si>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</si>
  <si>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</si>
  <si>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</si>
  <si>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</si>
  <si>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</si>
  <si>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</si>
  <si>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</si>
  <si>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</si>
  <si>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</si>
  <si>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</si>
  <si>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</si>
  <si>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</si>
  <si>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</si>
  <si>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</si>
  <si>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</si>
  <si>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</si>
  <si>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</si>
  <si>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</si>
  <si>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</si>
  <si>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</si>
  <si>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</si>
  <si>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</si>
  <si>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</si>
  <si>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</si>
  <si>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</si>
  <si>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</si>
  <si>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</si>
  <si>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</si>
  <si>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</si>
  <si>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</si>
  <si>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</si>
  <si>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</si>
  <si>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</si>
  <si>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</si>
  <si>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</si>
  <si>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</si>
  <si>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</si>
  <si>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</si>
  <si>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</si>
  <si>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</si>
  <si>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</si>
  <si>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</si>
  <si>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</si>
  <si>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</si>
  <si>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</si>
  <si>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</si>
  <si>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</si>
  <si>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</si>
  <si>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</si>
  <si>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</si>
  <si>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</si>
  <si>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</si>
  <si>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</si>
  <si>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</si>
  <si>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</si>
  <si>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</si>
  <si>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</si>
  <si>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</si>
  <si>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</si>
  <si>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</si>
  <si>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</si>
  <si>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</si>
  <si>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</si>
  <si>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</si>
  <si>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</si>
  <si>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</si>
  <si>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</si>
  <si>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</si>
  <si>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</si>
  <si>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</si>
  <si>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</si>
  <si>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</si>
  <si>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</si>
  <si>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</si>
  <si>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</si>
  <si>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</si>
  <si>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</si>
  <si>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</si>
  <si>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</si>
  <si>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</si>
  <si>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</si>
  <si>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</si>
  <si>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</si>
  <si>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</si>
  <si>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</si>
  <si>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</si>
  <si>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</si>
  <si>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</si>
  <si>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</si>
  <si>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</si>
  <si>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</si>
  <si>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</si>
  <si>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</si>
  <si>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</si>
  <si>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</si>
  <si>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</si>
  <si>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</si>
  <si>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</si>
  <si>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</si>
  <si>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</si>
  <si>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</si>
  <si>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</si>
  <si>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</si>
  <si>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</si>
  <si>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</si>
  <si>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</si>
  <si>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</si>
  <si>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</si>
  <si>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</si>
  <si>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</si>
  <si>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</si>
  <si>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</si>
  <si>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</si>
  <si>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</si>
  <si>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</si>
  <si>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</si>
  <si>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</si>
  <si>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</si>
  <si>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</si>
  <si>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</si>
  <si>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</si>
  <si>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</si>
  <si>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</si>
  <si>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</si>
  <si>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</si>
  <si>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</si>
  <si>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</si>
  <si>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</si>
  <si>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</si>
  <si>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</si>
  <si>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</si>
  <si>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</si>
  <si>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</si>
  <si>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</si>
  <si>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</si>
  <si>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</si>
  <si>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</si>
  <si>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</si>
  <si>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</si>
  <si>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</si>
  <si>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</si>
  <si>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</si>
  <si>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</si>
  <si>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</si>
  <si>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</si>
  <si>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</si>
  <si>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</si>
  <si>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</si>
  <si>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</si>
  <si>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</si>
  <si>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</si>
  <si>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</si>
  <si>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</si>
  <si>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</si>
  <si>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</si>
  <si>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</si>
  <si>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</si>
  <si>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</si>
  <si>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</si>
  <si>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</si>
  <si>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</si>
  <si>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</si>
  <si>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</si>
  <si>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</si>
  <si>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</si>
  <si>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</si>
  <si>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</si>
  <si>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</si>
  <si>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</si>
  <si>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</si>
  <si>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</si>
  <si>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</si>
  <si>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</si>
  <si>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</si>
  <si>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</si>
  <si>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</si>
  <si>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</si>
  <si>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</si>
  <si>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</si>
  <si>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</si>
  <si>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</si>
  <si>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</si>
  <si>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</si>
  <si>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</si>
  <si>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</si>
  <si>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</si>
  <si>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</si>
  <si>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</si>
  <si>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</si>
  <si>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</si>
  <si>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</si>
  <si>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</si>
  <si>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</si>
  <si>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</si>
  <si>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</si>
  <si>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</si>
  <si>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</si>
  <si>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</si>
  <si>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</si>
  <si>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</si>
  <si>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</si>
  <si>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</si>
  <si>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</si>
  <si>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</si>
  <si>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</si>
  <si>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</si>
  <si>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</si>
  <si>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</si>
  <si>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</si>
  <si>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</si>
  <si>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</si>
  <si>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</si>
  <si>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</si>
  <si>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</si>
  <si>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</si>
  <si>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</si>
  <si>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</si>
  <si>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</si>
  <si>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</si>
  <si>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</si>
  <si>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</si>
  <si>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</si>
  <si>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</si>
  <si>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</si>
  <si>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</si>
  <si>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</si>
  <si>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</si>
  <si>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</si>
  <si>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</si>
  <si>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</si>
  <si>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</si>
  <si>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</si>
  <si>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</si>
  <si>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</si>
  <si>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</si>
  <si>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</si>
  <si>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</si>
  <si>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</si>
  <si>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</si>
  <si>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</si>
  <si>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</si>
  <si>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</si>
  <si>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</si>
  <si>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</si>
  <si>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</si>
  <si>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</si>
  <si>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</si>
  <si>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</si>
  <si>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</si>
  <si>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</si>
  <si>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</si>
  <si>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</si>
  <si>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</si>
  <si>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</si>
  <si>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</si>
  <si>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</si>
  <si>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</si>
  <si>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</si>
  <si>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</si>
  <si>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</si>
  <si>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</si>
  <si>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</si>
  <si>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</si>
  <si>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</si>
  <si>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</si>
  <si>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</si>
  <si>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</si>
  <si>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</si>
  <si>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</si>
  <si>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</si>
  <si>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</si>
  <si>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</si>
  <si>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</si>
  <si>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</si>
  <si>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</si>
  <si>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</si>
  <si>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</si>
  <si>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</si>
  <si>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</si>
  <si>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</si>
  <si>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</si>
  <si>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</si>
  <si>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</si>
  <si>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</si>
  <si>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</si>
  <si>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</si>
  <si>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</si>
  <si>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</si>
  <si>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</si>
  <si>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</si>
  <si>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</si>
  <si>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</si>
  <si>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</si>
  <si>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</si>
  <si>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</si>
  <si>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</si>
  <si>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</si>
  <si>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</si>
  <si>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</si>
  <si>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</si>
  <si>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</si>
  <si>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</si>
  <si>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</si>
  <si>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</si>
  <si>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</si>
  <si>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</si>
  <si>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</si>
  <si>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</si>
  <si>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</si>
  <si>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</si>
  <si>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</si>
  <si>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</si>
  <si>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</si>
  <si>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</si>
  <si>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</si>
  <si>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</si>
  <si>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</si>
  <si>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</si>
  <si>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</si>
  <si>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</si>
  <si>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</si>
  <si>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</si>
  <si>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</si>
  <si>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</si>
  <si>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</si>
  <si>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</si>
  <si>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</si>
  <si>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</si>
  <si>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</si>
  <si>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</si>
  <si>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</si>
  <si>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</si>
  <si>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</si>
  <si>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</si>
  <si>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</si>
  <si>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</si>
  <si>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</si>
  <si>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</si>
  <si>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</si>
  <si>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</si>
  <si>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</si>
  <si>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</si>
  <si>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</si>
  <si>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</si>
  <si>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</si>
  <si>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</si>
  <si>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</si>
  <si>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</si>
  <si>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</si>
  <si>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</si>
  <si>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</si>
  <si>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</si>
  <si>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</si>
  <si>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</si>
  <si>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</si>
  <si>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</si>
  <si>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</si>
  <si>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</si>
  <si>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</si>
  <si>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</si>
  <si>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</si>
  <si>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</si>
  <si>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</si>
  <si>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</si>
  <si>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</si>
  <si>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</si>
  <si>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</si>
  <si>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</si>
  <si>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</si>
  <si>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</si>
  <si>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</si>
  <si>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</si>
  <si>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</si>
  <si>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</si>
  <si>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</si>
  <si>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</si>
  <si>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</si>
  <si>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</si>
  <si>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</si>
  <si>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</si>
  <si>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</si>
  <si>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</si>
  <si>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</si>
  <si>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</si>
  <si>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</si>
  <si>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</si>
  <si>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</si>
  <si>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</si>
  <si>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</si>
  <si>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</si>
  <si>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</si>
  <si>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</si>
  <si>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</si>
  <si>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</si>
  <si>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</si>
  <si>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</si>
  <si>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</si>
  <si>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</si>
  <si>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</si>
  <si>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</si>
  <si>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</si>
  <si>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</si>
  <si>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</si>
  <si>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</si>
  <si>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</si>
  <si>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</si>
  <si>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</si>
  <si>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</si>
  <si>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</si>
  <si>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</si>
  <si>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</si>
  <si>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</si>
  <si>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</si>
  <si>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</si>
  <si>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</si>
  <si>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</si>
  <si>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</si>
  <si>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</si>
  <si>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</si>
  <si>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</si>
  <si>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</si>
  <si>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</si>
  <si>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</si>
  <si>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</si>
  <si>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</si>
  <si>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</si>
  <si>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</si>
  <si>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</si>
  <si>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</si>
  <si>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</si>
  <si>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</si>
  <si>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</si>
  <si>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</si>
  <si>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</si>
  <si>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</si>
  <si>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</si>
  <si>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</si>
  <si>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</si>
  <si>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</si>
  <si>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</si>
  <si>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</si>
  <si>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</si>
  <si>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</si>
  <si>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</si>
  <si>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</si>
  <si>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</si>
  <si>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</si>
  <si>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</si>
  <si>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</si>
  <si>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</si>
  <si>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</si>
  <si>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</si>
  <si>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</si>
  <si>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</si>
  <si>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</si>
  <si>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</si>
  <si>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</si>
  <si>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</si>
  <si>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</si>
  <si>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</si>
  <si>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</si>
  <si>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</si>
  <si>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</si>
  <si>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</si>
  <si>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</si>
  <si>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</si>
  <si>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</si>
  <si>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</si>
  <si>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</si>
  <si>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</si>
  <si>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</si>
  <si>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</si>
  <si>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</si>
  <si>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</si>
  <si>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</si>
  <si>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</si>
  <si>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</si>
  <si>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</si>
  <si>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</si>
  <si>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</si>
  <si>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</si>
  <si>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</si>
  <si>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</si>
  <si>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</si>
  <si>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</si>
  <si>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</si>
  <si>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</si>
  <si>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</si>
  <si>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</si>
  <si>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</si>
  <si>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</si>
  <si>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</si>
  <si>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</si>
  <si>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</si>
  <si>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</si>
  <si>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</si>
  <si>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</si>
  <si>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</si>
  <si>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</si>
  <si>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</si>
  <si>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</si>
  <si>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</si>
  <si>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</si>
  <si>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</si>
  <si>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</si>
  <si>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</si>
  <si>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</si>
  <si>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</si>
  <si>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</si>
  <si>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</si>
  <si>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</si>
  <si>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</si>
  <si>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</si>
  <si>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</si>
  <si>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</si>
  <si>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</si>
  <si>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</si>
  <si>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</si>
  <si>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</si>
  <si>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</si>
  <si>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</si>
  <si>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</si>
  <si>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</si>
  <si>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</si>
  <si>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</si>
  <si>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</si>
  <si>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</si>
  <si>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</si>
  <si>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</si>
  <si>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</si>
  <si>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</si>
  <si>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</si>
  <si>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</si>
  <si>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</si>
  <si>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</si>
  <si>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</si>
  <si>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</si>
  <si>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</si>
  <si>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</si>
  <si>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</si>
  <si>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</si>
  <si>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</si>
  <si>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</si>
  <si>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</si>
  <si>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</si>
  <si>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</si>
  <si>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</si>
  <si>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</si>
  <si>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</si>
  <si>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</si>
  <si>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</si>
  <si>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</si>
  <si>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</si>
  <si>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</si>
  <si>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</si>
  <si>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</si>
  <si>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</si>
  <si>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</si>
  <si>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</si>
  <si>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</si>
  <si>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</si>
  <si>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</si>
  <si>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</si>
  <si>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</si>
  <si>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</si>
  <si>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</si>
  <si>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</si>
  <si>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</si>
  <si>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</si>
  <si>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</si>
  <si>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</si>
  <si>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</si>
  <si>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</si>
  <si>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</si>
  <si>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</si>
  <si>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</si>
  <si>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</si>
  <si>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</si>
  <si>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</si>
  <si>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</si>
  <si>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</si>
  <si>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</si>
  <si>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</si>
  <si>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</si>
  <si>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</si>
  <si>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</si>
  <si>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</si>
  <si>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</si>
  <si>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</si>
  <si>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</si>
  <si>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</si>
  <si>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</si>
  <si>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</si>
  <si>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</si>
  <si>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</si>
  <si>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</si>
  <si>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</si>
  <si>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</si>
  <si>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</si>
  <si>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</si>
  <si>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</si>
  <si>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</si>
  <si>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</si>
  <si>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</si>
  <si>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</si>
  <si>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</si>
  <si>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</si>
  <si>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</si>
  <si>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</si>
  <si>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</si>
  <si>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</si>
  <si>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</si>
  <si>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</si>
  <si>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</si>
  <si>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</si>
  <si>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</si>
  <si>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</si>
  <si>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</si>
  <si>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</si>
  <si>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</si>
  <si>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</si>
  <si>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</si>
  <si>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</si>
  <si>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</si>
  <si>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</si>
  <si>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</si>
  <si>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</si>
  <si>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</si>
  <si>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</si>
  <si>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</si>
  <si>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</si>
  <si>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</si>
  <si>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</si>
  <si>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</si>
  <si>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</si>
  <si>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</si>
  <si>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</si>
  <si>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</si>
  <si>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</si>
  <si>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</si>
  <si>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</si>
  <si>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</si>
  <si>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</si>
  <si>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</si>
  <si>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</si>
  <si>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</si>
  <si>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</si>
  <si>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</si>
  <si>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</si>
  <si>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</si>
  <si>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</si>
  <si>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</si>
  <si>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</si>
  <si>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</si>
  <si>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</si>
  <si>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</si>
  <si>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</si>
  <si>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</si>
  <si>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</si>
  <si>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</si>
  <si>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</si>
  <si>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</si>
  <si>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</si>
  <si>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</si>
  <si>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</si>
  <si>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</si>
  <si>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</si>
  <si>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</si>
  <si>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</si>
  <si>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</si>
  <si>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</si>
  <si>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</si>
  <si>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</si>
  <si>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</si>
  <si>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</si>
  <si>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</si>
  <si>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</si>
  <si>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</si>
  <si>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</si>
  <si>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</si>
  <si>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</si>
  <si>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</si>
  <si>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</si>
  <si>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</si>
  <si>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</si>
  <si>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</si>
  <si>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</si>
  <si>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</si>
  <si>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</si>
  <si>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</si>
  <si>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</si>
  <si>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</si>
  <si>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</si>
  <si>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</si>
  <si>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</si>
  <si>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</si>
  <si>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</si>
  <si>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</si>
  <si>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</si>
  <si>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</si>
  <si>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</si>
  <si>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</si>
  <si>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</si>
  <si>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</si>
  <si>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</si>
  <si>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</si>
  <si>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</si>
  <si>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</si>
  <si>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</si>
  <si>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</si>
  <si>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</si>
  <si>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</si>
  <si>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</si>
  <si>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</si>
  <si>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</si>
  <si>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</si>
  <si>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</si>
  <si>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</si>
  <si>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</si>
  <si>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</si>
  <si>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</si>
  <si>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</si>
  <si>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</si>
  <si>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</si>
  <si>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</si>
  <si>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</si>
  <si>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</si>
  <si>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</si>
  <si>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</si>
  <si>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</si>
  <si>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</si>
  <si>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</si>
  <si>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</si>
  <si>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</si>
  <si>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</si>
  <si>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</si>
  <si>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</si>
  <si>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</si>
  <si>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</si>
  <si>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</si>
  <si>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</si>
  <si>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</si>
  <si>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</si>
  <si>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</si>
  <si>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</si>
  <si>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</si>
  <si>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</si>
  <si>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</si>
  <si>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</si>
  <si>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</si>
  <si>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</si>
  <si>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</si>
  <si>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</si>
  <si>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</si>
  <si>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</si>
  <si>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</si>
  <si>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</si>
  <si>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</si>
  <si>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</si>
  <si>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</si>
  <si>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</si>
  <si>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</si>
  <si>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</si>
  <si>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</si>
  <si>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</si>
  <si>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</si>
  <si>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</si>
  <si>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</si>
  <si>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</si>
  <si>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</si>
  <si>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</si>
  <si>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</si>
  <si>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</si>
  <si>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</si>
  <si>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</si>
  <si>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</si>
  <si>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</si>
  <si>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</si>
  <si>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</si>
  <si>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</si>
  <si>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</si>
  <si>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</si>
  <si>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</si>
  <si>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</si>
  <si>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</si>
  <si>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</si>
  <si>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</si>
  <si>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</si>
  <si>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</si>
  <si>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</si>
  <si>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</si>
  <si>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</si>
  <si>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</si>
  <si>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</si>
  <si>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</si>
  <si>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</si>
  <si>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</si>
  <si>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</si>
  <si>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</si>
  <si>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</si>
  <si>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</si>
  <si>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</si>
  <si>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</si>
  <si>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</si>
  <si>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</si>
  <si>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</si>
  <si>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</si>
  <si>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</si>
  <si>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</si>
  <si>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</si>
  <si>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</si>
  <si>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</si>
  <si>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</si>
  <si>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</si>
  <si>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</si>
  <si>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</si>
  <si>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</si>
  <si>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</si>
  <si>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</si>
  <si>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</si>
  <si>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</si>
  <si>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</si>
  <si>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</si>
  <si>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</si>
  <si>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</si>
  <si>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</si>
  <si>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</si>
  <si>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</si>
  <si>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</si>
  <si>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</si>
  <si>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</si>
  <si>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</si>
  <si>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</si>
  <si>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</si>
  <si>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</si>
  <si>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</si>
  <si>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</si>
  <si>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</si>
  <si>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</si>
  <si>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</si>
  <si>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</si>
  <si>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</si>
  <si>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</si>
  <si>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</si>
  <si>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</si>
  <si>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</si>
  <si>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</si>
  <si>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</si>
  <si>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</si>
  <si>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</si>
  <si>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</si>
  <si>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</si>
  <si>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</si>
  <si>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</si>
  <si>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</si>
  <si>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</si>
  <si>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</si>
  <si>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</si>
  <si>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</si>
  <si>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</si>
  <si>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</si>
  <si>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</si>
  <si>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</si>
  <si>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</si>
  <si>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</si>
  <si>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</si>
  <si>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</si>
  <si>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</si>
  <si>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</si>
  <si>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</si>
  <si>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</si>
  <si>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</si>
  <si>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</si>
  <si>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</si>
  <si>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</si>
  <si>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</si>
  <si>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</si>
  <si>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</si>
  <si>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</si>
  <si>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</si>
  <si>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</si>
  <si>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</si>
  <si>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</si>
  <si>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</si>
  <si>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</si>
  <si>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</si>
  <si>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</si>
  <si>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</si>
  <si>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</si>
  <si>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</si>
  <si>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</si>
  <si>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</si>
  <si>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</si>
  <si>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</si>
  <si>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</si>
  <si>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</si>
  <si>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</si>
  <si>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</si>
  <si>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</si>
  <si>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</si>
  <si>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</si>
  <si>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</si>
  <si>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</si>
  <si>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</si>
  <si>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</si>
  <si>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</si>
  <si>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</si>
  <si>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</si>
  <si>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</si>
  <si>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</si>
  <si>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</si>
  <si>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</si>
  <si>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</si>
  <si>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</si>
  <si>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</si>
  <si>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</si>
  <si>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</si>
  <si>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</si>
  <si>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</si>
  <si>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</si>
  <si>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</si>
  <si>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</si>
  <si>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</si>
  <si>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</si>
  <si>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</si>
  <si>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</si>
  <si>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</si>
  <si>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</si>
  <si>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</si>
  <si>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</si>
  <si>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</si>
  <si>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</si>
  <si>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</si>
  <si>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</si>
  <si>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</si>
  <si>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</si>
  <si>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</si>
  <si>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</si>
  <si>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</si>
  <si>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</si>
  <si>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</si>
  <si>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</si>
  <si>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</si>
  <si>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</si>
  <si>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</si>
  <si>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</si>
  <si>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</si>
  <si>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</si>
  <si>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</si>
  <si>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</si>
  <si>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</si>
  <si>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</si>
  <si>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</si>
  <si>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</si>
  <si>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</si>
  <si>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</si>
  <si>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</si>
  <si>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</si>
  <si>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</si>
  <si>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</si>
  <si>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</si>
  <si>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</si>
  <si>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</si>
  <si>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</si>
  <si>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</si>
  <si>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</si>
  <si>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</si>
  <si>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</si>
  <si>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</si>
  <si>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</si>
  <si>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</si>
  <si>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</si>
  <si>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</si>
  <si>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</si>
  <si>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</si>
  <si>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</si>
  <si>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</si>
  <si>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</si>
  <si>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</si>
  <si>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</si>
  <si>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</si>
  <si>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</si>
  <si>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</si>
  <si>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</si>
  <si>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</si>
  <si>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</si>
  <si>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</si>
  <si>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</si>
  <si>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</si>
  <si>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</si>
  <si>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</si>
  <si>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</si>
  <si>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</si>
  <si>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</si>
  <si>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</si>
  <si>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</si>
  <si>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</si>
  <si>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</si>
  <si>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</si>
  <si>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</si>
  <si>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</si>
  <si>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</si>
  <si>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</si>
  <si>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</si>
  <si>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</si>
  <si>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</si>
  <si>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</si>
  <si>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</si>
  <si>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</si>
  <si>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</si>
  <si>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</si>
  <si>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</si>
  <si>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</si>
  <si>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</si>
  <si>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</si>
  <si>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</si>
  <si>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</si>
  <si>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</si>
  <si>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</si>
  <si>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</si>
  <si>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</si>
  <si>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</si>
  <si>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</si>
  <si>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</si>
  <si>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</si>
  <si>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</si>
  <si>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</si>
  <si>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</si>
  <si>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</si>
  <si>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</si>
  <si>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</si>
  <si>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</si>
  <si>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</si>
  <si>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</si>
  <si>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</si>
  <si>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</si>
  <si>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</si>
  <si>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</si>
  <si>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</si>
  <si>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</si>
  <si>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</si>
  <si>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</si>
  <si>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</si>
  <si>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</si>
  <si>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</si>
  <si>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</si>
  <si>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</si>
  <si>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</si>
  <si>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</si>
  <si>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</si>
  <si>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</si>
  <si>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</si>
  <si>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</si>
  <si>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</si>
  <si>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</si>
  <si>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</si>
  <si>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</si>
  <si>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</si>
  <si>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</si>
  <si>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</si>
  <si>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</si>
  <si>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</si>
  <si>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</si>
  <si>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</si>
  <si>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</si>
  <si>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</si>
  <si>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</si>
  <si>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</si>
  <si>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</si>
  <si>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</si>
  <si>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</si>
  <si>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</si>
  <si>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</si>
  <si>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</si>
  <si>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</si>
  <si>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</si>
  <si>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</si>
  <si>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</si>
  <si>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</si>
  <si>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</si>
  <si>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</si>
  <si>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</si>
  <si>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</si>
  <si>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</si>
  <si>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</si>
  <si>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</si>
  <si>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</si>
  <si>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</si>
  <si>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</si>
  <si>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</si>
  <si>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</si>
  <si>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</si>
  <si>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</si>
  <si>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</si>
  <si>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</si>
  <si>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</si>
  <si>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</si>
  <si>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</si>
  <si>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</si>
  <si>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</si>
  <si>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</si>
  <si>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</si>
  <si>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</si>
  <si>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</si>
  <si>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</si>
  <si>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</si>
  <si>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</si>
  <si>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</si>
  <si>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</si>
  <si>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</si>
  <si>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</si>
  <si>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</si>
  <si>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</si>
  <si>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</si>
  <si>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</si>
  <si>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</si>
  <si>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</si>
  <si>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</si>
  <si>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</si>
  <si>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</si>
  <si>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</si>
  <si>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</si>
  <si>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</si>
  <si>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</si>
  <si>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</si>
  <si>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</si>
  <si>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</si>
  <si>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</si>
  <si>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</si>
  <si>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</si>
  <si>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</si>
  <si>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</si>
  <si>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</si>
  <si>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</si>
  <si>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</si>
  <si>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</si>
  <si>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</si>
  <si>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</si>
  <si>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</si>
  <si>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</si>
  <si>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</si>
  <si>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</si>
  <si>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</si>
  <si>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</si>
  <si>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</si>
  <si>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</si>
  <si>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</si>
  <si>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</si>
  <si>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</si>
  <si>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</si>
  <si>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</si>
  <si>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</si>
  <si>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</si>
  <si>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</si>
  <si>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</si>
  <si>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</si>
  <si>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</si>
  <si>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</si>
  <si>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</si>
  <si>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</si>
  <si>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</si>
  <si>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</si>
  <si>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</si>
  <si>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</si>
  <si>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</si>
  <si>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</si>
  <si>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</si>
  <si>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</si>
  <si>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</si>
  <si>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</si>
  <si>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</si>
  <si>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</si>
  <si>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</si>
  <si>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</si>
  <si>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</si>
  <si>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</si>
  <si>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</si>
  <si>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</si>
  <si>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</si>
  <si>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</si>
  <si>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</si>
  <si>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</si>
  <si>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</si>
  <si>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</si>
  <si>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</si>
  <si>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</si>
  <si>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</si>
  <si>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</si>
  <si>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</si>
  <si>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</si>
  <si>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</si>
  <si>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</si>
  <si>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</si>
  <si>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</si>
  <si>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</si>
  <si>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</si>
  <si>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</si>
  <si>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</si>
  <si>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</si>
  <si>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</si>
  <si>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</si>
  <si>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</si>
  <si>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</si>
  <si>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</si>
  <si>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</si>
  <si>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</si>
  <si>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</si>
  <si>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</si>
  <si>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</si>
  <si>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</si>
  <si>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</si>
  <si>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</si>
  <si>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</si>
  <si>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</si>
  <si>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</si>
  <si>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</si>
  <si>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</si>
  <si>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</si>
  <si>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</si>
  <si>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</si>
  <si>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</si>
  <si>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</si>
  <si>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</si>
  <si>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</si>
  <si>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</si>
  <si>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</si>
  <si>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</si>
  <si>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</si>
  <si>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</si>
  <si>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</si>
  <si>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</si>
  <si>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</si>
  <si>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</si>
  <si>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</si>
  <si>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</si>
  <si>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</si>
  <si>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</si>
  <si>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</si>
  <si>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</si>
  <si>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</si>
  <si>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</si>
  <si>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</si>
  <si>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</si>
  <si>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</si>
  <si>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</si>
  <si>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</si>
  <si>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</si>
  <si>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</si>
  <si>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</si>
  <si>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</si>
  <si>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</si>
  <si>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</si>
  <si>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</si>
  <si>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</si>
  <si>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</si>
  <si>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</si>
  <si>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</si>
  <si>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</si>
  <si>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</si>
  <si>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</si>
  <si>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</si>
  <si>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</si>
  <si>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</si>
  <si>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</si>
  <si>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</si>
  <si>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</si>
  <si>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</si>
  <si>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</si>
  <si>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</si>
  <si>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</si>
  <si>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</si>
  <si>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</si>
  <si>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</si>
  <si>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</si>
  <si>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</si>
  <si>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</si>
  <si>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</si>
  <si>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</si>
  <si>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</si>
  <si>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</si>
  <si>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</si>
  <si>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</si>
  <si>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</si>
  <si>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</si>
  <si>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</si>
  <si>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</si>
  <si>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</si>
  <si>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</si>
  <si>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</si>
  <si>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</si>
  <si>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</si>
  <si>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</si>
  <si>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</si>
  <si>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</si>
  <si>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</si>
  <si>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</si>
  <si>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</si>
  <si>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</si>
  <si>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</si>
  <si>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</si>
  <si>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</si>
  <si>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</si>
  <si>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</si>
  <si>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</si>
  <si>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</si>
  <si>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</si>
  <si>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</si>
  <si>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</si>
  <si>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</si>
  <si>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</si>
  <si>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</si>
  <si>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</si>
  <si>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</si>
  <si>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</si>
  <si>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</si>
  <si>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</si>
  <si>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</si>
  <si>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</si>
  <si>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</si>
  <si>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</si>
  <si>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</si>
  <si>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</si>
  <si>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</si>
  <si>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</si>
  <si>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</si>
  <si>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</si>
  <si>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</si>
  <si>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</si>
  <si>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</si>
  <si>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</si>
  <si>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</si>
  <si>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</si>
  <si>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</si>
  <si>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</si>
  <si>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</si>
  <si>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</si>
  <si>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</si>
  <si>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</si>
  <si>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</si>
  <si>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</si>
  <si>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</si>
  <si>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</si>
  <si>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</si>
  <si>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</si>
  <si>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</si>
  <si>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</si>
  <si>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</si>
  <si>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</si>
  <si>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</si>
  <si>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</si>
  <si>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</si>
  <si>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</si>
  <si>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</si>
  <si>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</si>
  <si>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</si>
  <si>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</si>
  <si>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</si>
  <si>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</si>
  <si>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</si>
  <si>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</si>
  <si>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</si>
  <si>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</si>
  <si>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</si>
  <si>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</si>
  <si>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</si>
  <si>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</si>
  <si>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</si>
  <si>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</si>
  <si>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</si>
  <si>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</si>
  <si>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</si>
  <si>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</si>
  <si>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</si>
  <si>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</si>
  <si>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</si>
  <si>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</si>
  <si>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</si>
  <si>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</si>
  <si>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</si>
  <si>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</si>
  <si>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</si>
  <si>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</si>
  <si>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</si>
  <si>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</si>
  <si>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</si>
  <si>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</si>
  <si>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</si>
  <si>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</si>
  <si>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</si>
  <si>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</si>
  <si>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</si>
  <si>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</si>
  <si>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</si>
  <si>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</si>
  <si>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</si>
  <si>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</si>
  <si>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</si>
  <si>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</si>
  <si>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</si>
  <si>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</si>
  <si>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</si>
  <si>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</si>
  <si>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</si>
  <si>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</si>
  <si>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</si>
  <si>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</si>
  <si>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</si>
  <si>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</si>
  <si>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</si>
  <si>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</si>
  <si>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</si>
  <si>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</si>
  <si>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</si>
  <si>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</si>
  <si>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</si>
  <si>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</si>
  <si>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</si>
  <si>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</si>
  <si>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</si>
  <si>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</si>
  <si>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</si>
  <si>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</si>
  <si>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</si>
  <si>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</si>
  <si>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</si>
  <si>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</si>
  <si>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</si>
  <si>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</si>
  <si>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</si>
  <si>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</si>
  <si>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</si>
  <si>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</si>
  <si>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</si>
  <si>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</si>
  <si>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</si>
  <si>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</si>
  <si>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</si>
  <si>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</si>
  <si>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</si>
  <si>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</si>
  <si>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</si>
  <si>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</si>
  <si>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</si>
  <si>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</si>
  <si>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</si>
  <si>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</si>
  <si>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</si>
  <si>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</si>
  <si>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</si>
  <si>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</si>
  <si>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</si>
  <si>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</si>
  <si>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</si>
  <si>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</si>
  <si>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</si>
  <si>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</si>
  <si>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</si>
  <si>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</si>
  <si>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</si>
  <si>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</si>
  <si>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</si>
  <si>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</si>
  <si>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</si>
  <si>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</si>
  <si>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</si>
  <si>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</si>
  <si>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</si>
  <si>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</si>
  <si>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</si>
  <si>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</si>
  <si>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</si>
  <si>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</si>
  <si>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</si>
  <si>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</si>
  <si>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</si>
  <si>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</si>
  <si>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</si>
  <si>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</si>
  <si>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</si>
  <si>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</si>
  <si>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</si>
  <si>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</si>
  <si>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</si>
  <si>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</si>
  <si>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</si>
  <si>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</si>
  <si>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</si>
  <si>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</si>
  <si>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</si>
  <si>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</si>
  <si>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</si>
  <si>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</si>
  <si>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</si>
  <si>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</si>
  <si>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</si>
  <si>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</si>
  <si>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</si>
  <si>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</si>
  <si>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</si>
  <si>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</si>
  <si>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</si>
  <si>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</si>
  <si>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</si>
  <si>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</si>
  <si>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</si>
  <si>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</si>
  <si>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</si>
  <si>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</si>
  <si>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</si>
  <si>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</si>
  <si>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</si>
  <si>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</si>
  <si>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</si>
  <si>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</si>
  <si>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</si>
  <si>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</si>
  <si>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</si>
  <si>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</si>
  <si>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</si>
  <si>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</si>
  <si>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</si>
  <si>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</si>
  <si>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</si>
  <si>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</si>
  <si>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</si>
  <si>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</si>
  <si>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</si>
  <si>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</si>
  <si>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</si>
  <si>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</si>
  <si>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</si>
  <si>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</si>
  <si>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</si>
  <si>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</si>
  <si>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</si>
  <si>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</si>
  <si>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</si>
  <si>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</si>
  <si>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</si>
  <si>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</si>
  <si>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</si>
  <si>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</si>
  <si>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</si>
  <si>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</si>
  <si>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</si>
  <si>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</si>
  <si>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</si>
  <si>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</si>
  <si>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</si>
  <si>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</si>
  <si>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</si>
  <si>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</si>
  <si>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</si>
  <si>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</si>
  <si>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</si>
  <si>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</si>
  <si>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</si>
  <si>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</si>
  <si>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</si>
  <si>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</si>
  <si>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</si>
  <si>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</si>
  <si>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</si>
  <si>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</si>
  <si>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</si>
  <si>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</si>
  <si>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</si>
  <si>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</si>
  <si>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</si>
  <si>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</si>
  <si>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</si>
  <si>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</si>
  <si>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</si>
  <si>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</si>
  <si>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</si>
  <si>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</si>
  <si>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</si>
  <si>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</si>
  <si>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</si>
  <si>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</si>
  <si>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</si>
  <si>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</si>
  <si>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</si>
  <si>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</si>
  <si>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</si>
  <si>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</si>
  <si>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</si>
  <si>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</si>
  <si>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</si>
  <si>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</si>
  <si>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</si>
  <si>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</si>
  <si>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</si>
  <si>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</si>
  <si>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</si>
  <si>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</si>
  <si>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</si>
  <si>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</si>
  <si>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</si>
  <si>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</si>
  <si>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</si>
  <si>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</si>
  <si>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</si>
  <si>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</si>
  <si>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</si>
  <si>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</si>
  <si>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</si>
  <si>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</si>
  <si>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</si>
  <si>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</si>
  <si>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</si>
  <si>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</si>
  <si>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</si>
  <si>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</si>
  <si>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</si>
  <si>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</si>
  <si>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</si>
  <si>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</si>
  <si>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</si>
  <si>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</si>
  <si>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</si>
  <si>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</si>
  <si>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</si>
  <si>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</si>
  <si>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</si>
  <si>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</si>
  <si>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</si>
  <si>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</si>
  <si>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</si>
  <si>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</si>
  <si>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</si>
  <si>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</si>
  <si>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</si>
  <si>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</si>
  <si>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</si>
  <si>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</si>
  <si>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</si>
  <si>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</si>
  <si>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</si>
  <si>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</si>
  <si>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</si>
  <si>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</si>
  <si>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</si>
  <si>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</si>
  <si>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</si>
  <si>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</si>
  <si>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</si>
  <si>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</si>
  <si>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</si>
  <si>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</si>
  <si>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</si>
  <si>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</si>
  <si>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</si>
  <si>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</si>
  <si>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</si>
  <si>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</si>
  <si>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</si>
  <si>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</si>
  <si>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</si>
  <si>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</si>
  <si>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</si>
  <si>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</si>
  <si>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</si>
  <si>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</si>
  <si>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</si>
  <si>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</si>
  <si>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</si>
  <si>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</si>
  <si>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</si>
  <si>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</si>
  <si>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</si>
  <si>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</si>
  <si>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</si>
  <si>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</si>
  <si>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</si>
  <si>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</si>
  <si>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</si>
  <si>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</si>
  <si>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</si>
  <si>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</si>
  <si>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</si>
  <si>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</si>
  <si>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</si>
  <si>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</si>
  <si>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</si>
  <si>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</si>
  <si>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</si>
  <si>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</si>
  <si>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</si>
  <si>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</si>
  <si>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</si>
  <si>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</si>
  <si>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</si>
  <si>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</si>
  <si>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</si>
  <si>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</si>
  <si>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</si>
  <si>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</si>
  <si>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</si>
  <si>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</si>
  <si>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</si>
  <si>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</si>
  <si>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</si>
  <si>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</si>
  <si>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</si>
  <si>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</si>
  <si>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</si>
  <si>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</si>
  <si>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</si>
  <si>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</si>
  <si>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</si>
  <si>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</si>
  <si>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</si>
  <si>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</si>
  <si>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</si>
  <si>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</si>
  <si>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</si>
  <si>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</si>
  <si>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</si>
  <si>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</si>
  <si>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</si>
  <si>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</si>
  <si>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</si>
  <si>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</si>
  <si>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</si>
  <si>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</si>
  <si>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</si>
  <si>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</si>
  <si>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</si>
  <si>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</si>
  <si>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</si>
  <si>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</si>
  <si>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</si>
  <si>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</si>
  <si>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</si>
  <si>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</si>
  <si>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</si>
  <si>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</si>
  <si>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</si>
  <si>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</si>
  <si>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</si>
  <si>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</si>
  <si>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</si>
  <si>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</si>
  <si>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</si>
  <si>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</si>
  <si>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</si>
  <si>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</si>
  <si>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</si>
  <si>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</si>
  <si>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</si>
  <si>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</si>
  <si>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</si>
  <si>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</si>
  <si>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</si>
  <si>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</si>
  <si>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</si>
  <si>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</si>
  <si>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</si>
  <si>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</si>
  <si>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</si>
  <si>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</si>
  <si>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</si>
  <si>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</si>
  <si>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</si>
  <si>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</si>
  <si>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</si>
  <si>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</si>
  <si>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</si>
  <si>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</si>
  <si>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</si>
  <si>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</si>
  <si>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</si>
  <si>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</si>
  <si>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</si>
  <si>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</si>
  <si>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</si>
  <si>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</si>
  <si>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</si>
  <si>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</si>
  <si>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</si>
  <si>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</si>
  <si>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</si>
  <si>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</si>
  <si>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</si>
  <si>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</si>
  <si>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</si>
  <si>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</si>
  <si>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</si>
  <si>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</si>
  <si>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</si>
  <si>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</si>
  <si>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</si>
  <si>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</si>
  <si>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</si>
  <si>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</si>
  <si>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</si>
  <si>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</si>
  <si>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</si>
  <si>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</si>
  <si>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</si>
  <si>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</si>
  <si>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</si>
  <si>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</si>
  <si>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</si>
  <si>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</si>
  <si>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</si>
  <si>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</si>
  <si>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</si>
  <si>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</si>
  <si>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</si>
  <si>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</si>
  <si>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</si>
  <si>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</si>
  <si>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</si>
  <si>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</si>
  <si>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</si>
  <si>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</si>
  <si>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</si>
  <si>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</si>
  <si>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</si>
  <si>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</si>
  <si>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</si>
  <si>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</si>
  <si>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</si>
  <si>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</si>
  <si>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</si>
  <si>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</si>
  <si>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</si>
  <si>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</si>
  <si>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</si>
  <si>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</si>
  <si>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</si>
  <si>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</si>
  <si>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</si>
  <si>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</si>
  <si>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</si>
  <si>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</si>
  <si>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</si>
  <si>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</si>
  <si>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</si>
  <si>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</si>
  <si>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</si>
  <si>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</si>
  <si>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</si>
  <si>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</si>
  <si>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</si>
  <si>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</si>
  <si>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</si>
  <si>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</si>
  <si>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</si>
  <si>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</si>
  <si>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</si>
  <si>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</si>
  <si>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</si>
  <si>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</si>
  <si>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</si>
  <si>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</si>
  <si>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</si>
  <si>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</si>
  <si>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</si>
  <si>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</si>
  <si>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</si>
  <si>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</si>
  <si>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</si>
  <si>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</si>
  <si>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</si>
  <si>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</si>
  <si>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</si>
  <si>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</si>
  <si>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</si>
  <si>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</si>
  <si>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</si>
  <si>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</si>
  <si>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</si>
  <si>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</si>
  <si>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</si>
  <si>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</si>
  <si>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</si>
  <si>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</si>
  <si>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</si>
  <si>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</si>
  <si>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</si>
  <si>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</si>
  <si>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</si>
  <si>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</si>
  <si>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</si>
  <si>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</si>
  <si>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</si>
  <si>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</si>
  <si>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</si>
  <si>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</si>
  <si>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</si>
  <si>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</si>
  <si>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</si>
  <si>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</si>
  <si>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</si>
  <si>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</si>
  <si>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</si>
  <si>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</si>
  <si>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</si>
  <si>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</si>
  <si>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</si>
  <si>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</si>
  <si>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</si>
  <si>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</si>
  <si>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</si>
  <si>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</si>
  <si>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</si>
  <si>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</si>
  <si>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</si>
  <si>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</si>
  <si>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</si>
  <si>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</si>
  <si>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</si>
  <si>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</si>
  <si>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</si>
  <si>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</si>
  <si>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</si>
  <si>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</si>
  <si>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</si>
  <si>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</si>
  <si>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</si>
  <si>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</si>
  <si>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</si>
  <si>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</si>
  <si>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</si>
  <si>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</si>
  <si>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</si>
  <si>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</si>
  <si>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</si>
  <si>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</si>
  <si>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</si>
  <si>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</si>
  <si>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</si>
  <si>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</si>
  <si>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</si>
  <si>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</si>
  <si>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</si>
  <si>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</si>
  <si>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</si>
  <si>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</si>
  <si>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</si>
  <si>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</si>
  <si>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</si>
  <si>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</si>
  <si>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</si>
  <si>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</si>
  <si>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</si>
  <si>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</si>
  <si>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</si>
  <si>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</si>
  <si>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</si>
  <si>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</si>
  <si>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</si>
  <si>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</si>
  <si>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</si>
  <si>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</si>
  <si>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</si>
  <si>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</si>
  <si>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</si>
  <si>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</si>
  <si>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</si>
  <si>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</si>
  <si>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</si>
  <si>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</si>
  <si>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</si>
  <si>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</si>
  <si>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</si>
  <si>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</si>
  <si>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</si>
  <si>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</si>
  <si>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</si>
  <si>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</si>
  <si>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</si>
  <si>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</si>
  <si>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</si>
  <si>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</si>
  <si>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</si>
  <si>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</si>
  <si>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</si>
  <si>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</si>
  <si>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</si>
  <si>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</si>
  <si>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</si>
  <si>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</si>
  <si>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</si>
  <si>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</si>
  <si>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</si>
  <si>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</si>
  <si>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</si>
  <si>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</si>
  <si>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</si>
  <si>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</si>
  <si>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</si>
  <si>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</si>
  <si>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</si>
  <si>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</si>
  <si>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</si>
  <si>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</si>
  <si>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</si>
  <si>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</si>
  <si>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</si>
  <si>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</si>
  <si>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</si>
  <si>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</si>
  <si>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</si>
  <si>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</si>
  <si>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</si>
  <si>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</si>
  <si>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</si>
  <si>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</si>
  <si>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</si>
  <si>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</si>
  <si>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</si>
  <si>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</si>
  <si>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</si>
  <si>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</si>
  <si>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</si>
  <si>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</si>
  <si>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</si>
  <si>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</si>
  <si>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</si>
  <si>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</si>
  <si>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</si>
  <si>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</si>
  <si>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</si>
  <si>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</si>
  <si>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</si>
  <si>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</si>
  <si>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</si>
  <si>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</si>
  <si>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</si>
  <si>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</si>
  <si>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</si>
  <si>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</si>
  <si>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</si>
  <si>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</si>
  <si>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</si>
  <si>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</si>
  <si>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</si>
  <si>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</si>
  <si>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</si>
  <si>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</si>
  <si>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</si>
  <si>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</si>
  <si>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</si>
  <si>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</si>
  <si>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</si>
  <si>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</si>
  <si>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</si>
  <si>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</si>
  <si>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</si>
  <si>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</si>
  <si>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</si>
  <si>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</si>
  <si>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</si>
  <si>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</si>
  <si>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</si>
  <si>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</si>
  <si>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</si>
  <si>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</si>
  <si>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</si>
  <si>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</si>
  <si>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</si>
  <si>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</si>
  <si>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</si>
  <si>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</si>
  <si>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</si>
  <si>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</si>
  <si>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</si>
  <si>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</si>
  <si>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</si>
  <si>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</si>
  <si>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</si>
  <si>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</si>
  <si>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</si>
  <si>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</si>
  <si>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</si>
  <si>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</si>
  <si>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</si>
  <si>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</si>
  <si>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</si>
  <si>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</si>
  <si>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</si>
  <si>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</si>
  <si>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</si>
  <si>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</si>
  <si>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</si>
  <si>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</si>
  <si>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</si>
  <si>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</si>
  <si>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</si>
  <si>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</si>
  <si>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</si>
  <si>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</si>
  <si>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</si>
  <si>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</si>
  <si>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</si>
  <si>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</si>
  <si>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</si>
  <si>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</si>
  <si>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</si>
  <si>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</si>
  <si>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</si>
  <si>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</si>
  <si>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</si>
  <si>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</si>
  <si>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</si>
  <si>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</si>
  <si>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</si>
  <si>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</si>
  <si>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</si>
  <si>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</si>
  <si>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</si>
  <si>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</si>
  <si>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</si>
  <si>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</si>
  <si>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</si>
  <si>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</si>
  <si>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</si>
  <si>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</si>
  <si>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</si>
  <si>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</si>
  <si>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</si>
  <si>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</si>
  <si>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</si>
  <si>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</si>
  <si>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</si>
  <si>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</si>
  <si>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</si>
  <si>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</si>
  <si>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</si>
  <si>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</si>
  <si>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</si>
  <si>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</si>
  <si>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</si>
  <si>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</si>
  <si>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</si>
  <si>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</si>
  <si>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</si>
  <si>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</si>
  <si>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</si>
  <si>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</si>
  <si>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</si>
  <si>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</si>
  <si>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</si>
  <si>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</si>
  <si>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</si>
  <si>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</si>
  <si>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</si>
  <si>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</si>
  <si>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</si>
  <si>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</si>
  <si>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</si>
  <si>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</si>
  <si>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</si>
  <si>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</si>
  <si>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</si>
  <si>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</si>
  <si>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</si>
  <si>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</si>
  <si>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</si>
  <si>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</si>
  <si>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</si>
  <si>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</si>
  <si>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</si>
  <si>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</si>
  <si>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</si>
  <si>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</si>
  <si>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</si>
  <si>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</si>
  <si>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</si>
  <si>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</si>
  <si>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</si>
  <si>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</si>
  <si>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</si>
  <si>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</si>
  <si>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</si>
  <si>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</si>
  <si>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</si>
  <si>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</si>
  <si>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</si>
  <si>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</si>
  <si>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</si>
  <si>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</si>
  <si>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</si>
  <si>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</si>
  <si>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</si>
  <si>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</si>
  <si>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</si>
  <si>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</si>
  <si>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</si>
  <si>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</si>
  <si>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</si>
  <si>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</si>
  <si>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</si>
  <si>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</si>
  <si>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</si>
  <si>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</si>
  <si>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</si>
  <si>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</si>
  <si>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</si>
  <si>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</si>
  <si>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</si>
  <si>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</si>
  <si>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</si>
  <si>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</si>
  <si>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</si>
  <si>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</si>
  <si>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</si>
  <si>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</si>
  <si>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</si>
  <si>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</si>
  <si>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</si>
  <si>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</si>
  <si>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</si>
  <si>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</si>
  <si>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</si>
  <si>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</si>
  <si>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</si>
  <si>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</si>
  <si>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</si>
  <si>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</si>
  <si>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</si>
  <si>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</si>
  <si>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</si>
  <si>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</si>
  <si>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</si>
  <si>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</si>
  <si>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</si>
  <si>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</si>
  <si>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</si>
  <si>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</si>
  <si>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</si>
  <si>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</si>
  <si>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</si>
  <si>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</si>
  <si>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</si>
  <si>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</si>
  <si>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</si>
  <si>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</si>
  <si>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</si>
  <si>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</si>
  <si>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</si>
  <si>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</si>
  <si>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</si>
  <si>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</si>
  <si>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</si>
  <si>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</si>
  <si>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</si>
  <si>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</si>
  <si>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</si>
  <si>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</si>
  <si>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</si>
  <si>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</si>
  <si>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</si>
  <si>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</si>
  <si>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</si>
  <si>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</si>
  <si>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</si>
  <si>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</si>
  <si>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</si>
  <si>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</si>
  <si>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</si>
  <si>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</si>
  <si>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</si>
  <si>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</si>
  <si>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</si>
  <si>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</si>
  <si>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</si>
  <si>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</si>
  <si>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</si>
  <si>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</si>
  <si>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</si>
  <si>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</si>
  <si>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</si>
  <si>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</si>
  <si>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</si>
  <si>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</si>
  <si>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</si>
  <si>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</si>
  <si>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</si>
  <si>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</si>
  <si>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</si>
  <si>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</si>
  <si>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</si>
  <si>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</si>
  <si>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</si>
  <si>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</si>
  <si>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</si>
  <si>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</si>
  <si>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</si>
  <si>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</si>
  <si>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</si>
  <si>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</si>
  <si>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</si>
  <si>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</si>
  <si>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</si>
  <si>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</si>
  <si>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</si>
  <si>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</si>
  <si>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</si>
  <si>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</si>
  <si>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</si>
  <si>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</si>
  <si>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</si>
  <si>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</si>
  <si>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</si>
  <si>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</si>
  <si>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</si>
  <si>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</si>
  <si>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</si>
  <si>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</si>
  <si>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</si>
  <si>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</si>
  <si>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</si>
  <si>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</si>
  <si>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</si>
  <si>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</si>
  <si>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</si>
  <si>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</si>
  <si>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</si>
  <si>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</si>
  <si>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</si>
  <si>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</si>
  <si>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</si>
  <si>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</si>
  <si>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</si>
  <si>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</si>
  <si>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</si>
  <si>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</si>
  <si>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</si>
  <si>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</si>
  <si>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</si>
  <si>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</si>
  <si>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</si>
  <si>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</si>
  <si>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</si>
  <si>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</si>
  <si>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</si>
  <si>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</si>
  <si>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</si>
  <si>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</si>
  <si>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</si>
  <si>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</si>
  <si>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</si>
  <si>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</si>
  <si>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</si>
  <si>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</si>
  <si>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</si>
  <si>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</si>
  <si>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</si>
  <si>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</si>
  <si>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</si>
  <si>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</si>
  <si>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</si>
  <si>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</si>
  <si>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</si>
  <si>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</si>
  <si>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</si>
  <si>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</si>
  <si>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</si>
  <si>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</si>
  <si>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</si>
  <si>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</si>
  <si>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</si>
  <si>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</si>
  <si>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</si>
  <si>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</si>
  <si>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</si>
  <si>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</si>
  <si>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</si>
  <si>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</si>
  <si>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</si>
  <si>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</si>
  <si>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</si>
  <si>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</si>
  <si>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</si>
  <si>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</si>
  <si>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</si>
  <si>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</si>
  <si>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</si>
  <si>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</si>
  <si>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</si>
  <si>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</si>
  <si>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</si>
  <si>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</si>
  <si>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</si>
  <si>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</si>
  <si>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</si>
  <si>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</si>
  <si>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</si>
  <si>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</si>
  <si>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</si>
  <si>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</si>
  <si>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</si>
  <si>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</si>
  <si>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</si>
  <si>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</si>
  <si>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</si>
  <si>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</si>
  <si>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</si>
  <si>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</si>
  <si>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</si>
  <si>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</si>
  <si>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</si>
  <si>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</si>
  <si>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</si>
  <si>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</si>
  <si>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</si>
  <si>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</si>
  <si>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</si>
  <si>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</si>
  <si>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</si>
  <si>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</si>
  <si>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</si>
  <si>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</si>
  <si>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</si>
  <si>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</si>
  <si>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</si>
  <si>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</si>
  <si>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</si>
  <si>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</si>
  <si>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</si>
  <si>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</si>
  <si>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</si>
  <si>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</si>
  <si>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</si>
  <si>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</si>
  <si>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</si>
  <si>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</si>
  <si>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</si>
  <si>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</si>
  <si>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</si>
  <si>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</si>
  <si>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</si>
  <si>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</si>
  <si>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</si>
  <si>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</si>
  <si>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</si>
  <si>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</si>
  <si>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</si>
  <si>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</si>
  <si>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</si>
  <si>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</si>
  <si>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</si>
  <si>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</si>
  <si>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</si>
  <si>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</si>
  <si>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</si>
  <si>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</si>
  <si>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</si>
  <si>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</si>
  <si>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</si>
  <si>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</si>
  <si>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</si>
  <si>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</si>
  <si>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</si>
  <si>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</si>
  <si>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</si>
  <si>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</si>
  <si>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</si>
  <si>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</si>
  <si>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</si>
  <si>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</si>
  <si>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</si>
  <si>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</si>
  <si>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</si>
  <si>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</si>
  <si>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</si>
  <si>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</si>
  <si>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</si>
  <si>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</si>
  <si>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</si>
  <si>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</si>
  <si>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</si>
  <si>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</si>
  <si>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</si>
  <si>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</si>
  <si>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</si>
  <si>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</si>
  <si>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</si>
  <si>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</si>
  <si>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</si>
  <si>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</si>
  <si>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</si>
  <si>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</si>
  <si>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</si>
  <si>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</si>
  <si>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</si>
  <si>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</si>
  <si>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</si>
  <si>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</si>
  <si>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</si>
  <si>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</si>
  <si>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</si>
  <si>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</si>
  <si>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</si>
  <si>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</si>
  <si>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</si>
  <si>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</si>
  <si>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</si>
  <si>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</si>
  <si>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</si>
  <si>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</si>
  <si>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</si>
  <si>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</si>
  <si>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</si>
  <si>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</si>
  <si>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</si>
  <si>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</si>
  <si>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</si>
  <si>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</si>
  <si>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</si>
  <si>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</si>
  <si>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</si>
  <si>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</si>
  <si>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</si>
  <si>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</si>
  <si>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</si>
  <si>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</si>
  <si>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</si>
  <si>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</si>
  <si>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</si>
  <si>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</si>
  <si>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</si>
  <si>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</si>
  <si>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</si>
  <si>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</si>
  <si>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</si>
  <si>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</si>
  <si>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</si>
  <si>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</si>
  <si>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</si>
  <si>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</si>
  <si>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</si>
  <si>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</si>
  <si>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</si>
  <si>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</si>
  <si>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</si>
  <si>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</si>
  <si>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</si>
  <si>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</si>
  <si>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</si>
  <si>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</si>
  <si>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</si>
  <si>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</si>
  <si>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</si>
  <si>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</si>
  <si>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</si>
  <si>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</si>
  <si>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</si>
  <si>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</si>
  <si>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</si>
  <si>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</si>
  <si>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</si>
  <si>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</si>
  <si>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</si>
  <si>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</si>
  <si>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</si>
  <si>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</si>
  <si>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</si>
  <si>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</si>
  <si>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</si>
  <si>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</si>
  <si>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</si>
  <si>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</si>
  <si>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</si>
  <si>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</si>
  <si>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</si>
  <si>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</si>
  <si>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</si>
  <si>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</si>
  <si>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</si>
  <si>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</si>
  <si>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</si>
  <si>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</si>
  <si>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</si>
  <si>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</si>
  <si>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</si>
  <si>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</si>
  <si>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</si>
  <si>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</si>
  <si>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</si>
  <si>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</si>
  <si>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</si>
  <si>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</si>
  <si>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</si>
  <si>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</si>
  <si>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</si>
  <si>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</si>
  <si>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</si>
  <si>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</si>
  <si>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</si>
  <si>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</si>
  <si>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</si>
  <si>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</si>
  <si>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</si>
  <si>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</si>
  <si>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</si>
  <si>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</si>
  <si>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</si>
  <si>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</si>
  <si>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</si>
  <si>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</si>
  <si>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</si>
  <si>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</si>
  <si>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</si>
  <si>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</si>
  <si>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</si>
  <si>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</si>
  <si>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</si>
  <si>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</si>
  <si>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</si>
  <si>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</si>
  <si>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</si>
  <si>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</si>
  <si>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</si>
  <si>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</si>
  <si>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</si>
  <si>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</si>
  <si>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</si>
  <si>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</si>
  <si>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</si>
  <si>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</si>
  <si>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</si>
  <si>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</si>
  <si>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</si>
  <si>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</si>
  <si>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</si>
  <si>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</si>
  <si>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</si>
  <si>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</si>
  <si>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</si>
  <si>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</si>
  <si>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</si>
  <si>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</si>
  <si>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</si>
  <si>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</si>
  <si>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</si>
  <si>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</si>
  <si>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</si>
  <si>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</si>
  <si>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</si>
  <si>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</si>
  <si>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</si>
  <si>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</si>
  <si>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</si>
  <si>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</si>
  <si>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</si>
  <si>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</si>
  <si>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</si>
  <si>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</si>
  <si>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</si>
  <si>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</si>
  <si>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</si>
  <si>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</si>
  <si>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</si>
  <si>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</si>
  <si>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</si>
  <si>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</si>
  <si>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</si>
  <si>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</si>
  <si>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</si>
  <si>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</si>
  <si>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</si>
  <si>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</si>
  <si>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</si>
  <si>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</si>
  <si>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</si>
  <si>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</si>
  <si>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</si>
  <si>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</si>
  <si>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</si>
  <si>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</si>
  <si>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</si>
  <si>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</si>
  <si>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</si>
  <si>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</si>
  <si>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</si>
  <si>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</si>
  <si>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</si>
  <si>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</si>
  <si>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</si>
  <si>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</si>
  <si>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</si>
  <si>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</si>
  <si>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</si>
  <si>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</si>
  <si>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</si>
  <si>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</si>
  <si>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</si>
  <si>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</si>
  <si>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</si>
  <si>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</si>
  <si>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</si>
  <si>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</si>
  <si>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</si>
  <si>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</si>
  <si>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</si>
  <si>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</si>
  <si>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</si>
  <si>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</si>
  <si>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</si>
  <si>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</si>
  <si>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</si>
  <si>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</si>
  <si>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</si>
  <si>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</si>
  <si>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</si>
  <si>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</si>
  <si>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</si>
  <si>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</si>
  <si>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</si>
  <si>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</si>
  <si>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</si>
  <si>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</si>
  <si>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</si>
  <si>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</si>
  <si>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</si>
  <si>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</si>
  <si>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</si>
  <si>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</si>
  <si>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</si>
  <si>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</si>
  <si>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</si>
  <si>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</si>
  <si>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</si>
  <si>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</si>
  <si>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</si>
  <si>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</si>
  <si>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</si>
  <si>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</si>
  <si>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</si>
  <si>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</si>
  <si>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</si>
  <si>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</si>
  <si>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</si>
  <si>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</si>
  <si>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</si>
  <si>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</si>
  <si>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</si>
  <si>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</si>
  <si>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</si>
  <si>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</si>
  <si>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</si>
  <si>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</si>
  <si>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</si>
  <si>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</si>
  <si>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</si>
  <si>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</si>
  <si>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</si>
  <si>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</si>
  <si>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</si>
  <si>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</si>
  <si>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</si>
  <si>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</si>
  <si>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</si>
  <si>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</si>
  <si>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</si>
  <si>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</si>
  <si>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</si>
  <si>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</si>
  <si>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</si>
  <si>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</si>
  <si>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</si>
  <si>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</si>
  <si>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</si>
  <si>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</si>
  <si>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</si>
  <si>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</si>
  <si>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</si>
  <si>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</si>
  <si>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</si>
  <si>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</si>
  <si>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</si>
  <si>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</si>
  <si>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</si>
  <si>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</si>
  <si>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</si>
  <si>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</si>
  <si>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</si>
  <si>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</si>
  <si>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</si>
  <si>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</si>
  <si>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</si>
  <si>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</si>
  <si>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</si>
  <si>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</si>
  <si>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</si>
  <si>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</si>
  <si>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</si>
  <si>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</si>
  <si>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</si>
  <si>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</si>
  <si>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</si>
  <si>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</si>
  <si>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</si>
  <si>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</si>
  <si>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</si>
  <si>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</si>
  <si>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</si>
  <si>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</si>
  <si>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</si>
  <si>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</si>
  <si>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</si>
  <si>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</si>
  <si>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</si>
  <si>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</si>
  <si>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</si>
  <si>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</si>
  <si>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</si>
  <si>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</si>
  <si>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</si>
  <si>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</si>
  <si>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</si>
  <si>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</si>
  <si>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</si>
  <si>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</si>
  <si>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</si>
  <si>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</si>
  <si>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</si>
  <si>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</si>
  <si>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</si>
  <si>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</si>
  <si>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</si>
  <si>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</si>
  <si>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</si>
  <si>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</si>
  <si>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</si>
  <si>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</si>
  <si>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</si>
  <si>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</si>
  <si>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</si>
  <si>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</si>
  <si>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</si>
  <si>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</si>
  <si>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</si>
  <si>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</si>
  <si>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</si>
  <si>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</si>
  <si>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</si>
  <si>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</si>
  <si>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</si>
  <si>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</si>
  <si>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</si>
  <si>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</si>
  <si>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</si>
  <si>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</si>
  <si>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</si>
  <si>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</si>
  <si>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</si>
  <si>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</si>
  <si>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</si>
  <si>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</si>
  <si>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</si>
  <si>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</si>
  <si>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</si>
  <si>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</si>
  <si>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</si>
  <si>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</si>
  <si>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</si>
  <si>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</si>
  <si>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</si>
  <si>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</si>
  <si>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</si>
  <si>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</si>
  <si>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</si>
  <si>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</si>
  <si>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</si>
  <si>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</si>
  <si>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</si>
  <si>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</si>
  <si>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</si>
  <si>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</si>
  <si>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</si>
  <si>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</si>
  <si>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</si>
  <si>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</si>
  <si>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</si>
  <si>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</si>
  <si>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</si>
  <si>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</si>
  <si>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</si>
  <si>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</si>
  <si>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</si>
  <si>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</si>
  <si>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</si>
  <si>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</si>
  <si>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</si>
  <si>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</si>
  <si>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</si>
  <si>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</si>
  <si>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</si>
  <si>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</si>
  <si>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</si>
  <si>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</si>
  <si>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</si>
  <si>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</si>
  <si>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</si>
  <si>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</si>
  <si>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</si>
  <si>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</si>
  <si>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</si>
  <si>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</si>
  <si>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</si>
  <si>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</si>
  <si>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</si>
  <si>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</si>
  <si>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</si>
  <si>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</si>
  <si>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</si>
  <si>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</si>
  <si>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</si>
  <si>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</si>
  <si>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</si>
  <si>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</si>
  <si>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</si>
  <si>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</si>
  <si>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</si>
  <si>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</si>
  <si>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</si>
  <si>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</si>
  <si>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</si>
  <si>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</si>
  <si>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</si>
  <si>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</si>
  <si>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</si>
  <si>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</si>
  <si>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</si>
  <si>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</si>
  <si>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</si>
  <si>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</si>
  <si>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</si>
  <si>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</si>
  <si>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</si>
  <si>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</si>
  <si>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</si>
  <si>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</si>
  <si>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</si>
  <si>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</si>
  <si>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</si>
  <si>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</si>
  <si>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</si>
  <si>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</si>
  <si>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</si>
  <si>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</si>
  <si>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</si>
  <si>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</si>
  <si>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</si>
  <si>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</si>
  <si>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</si>
  <si>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</si>
  <si>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</si>
  <si>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</si>
  <si>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</si>
  <si>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</si>
  <si>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</si>
  <si>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</si>
  <si>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</si>
  <si>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</si>
  <si>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</si>
  <si>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</si>
  <si>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</si>
  <si>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</si>
  <si>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</si>
  <si>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</si>
  <si>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</si>
  <si>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</si>
  <si>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</si>
  <si>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</si>
  <si>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</si>
  <si>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</si>
  <si>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</si>
  <si>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</si>
  <si>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</si>
  <si>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</si>
  <si>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</si>
  <si>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</si>
  <si>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</si>
  <si>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</si>
  <si>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</si>
  <si>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</si>
  <si>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</si>
  <si>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</si>
  <si>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</si>
  <si>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</si>
  <si>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</si>
  <si>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</si>
  <si>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</si>
  <si>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</si>
  <si>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</si>
  <si>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</si>
  <si>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</si>
  <si>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</si>
  <si>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</si>
  <si>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</si>
  <si>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</si>
  <si>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</si>
  <si>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</si>
  <si>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</si>
  <si>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</si>
  <si>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</si>
  <si>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</si>
  <si>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</si>
  <si>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</si>
  <si>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</si>
  <si>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</si>
  <si>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</si>
  <si>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</si>
  <si>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</si>
  <si>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</si>
  <si>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</si>
  <si>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</si>
  <si>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</si>
  <si>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</si>
  <si>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</si>
  <si>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</si>
  <si>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</si>
  <si>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</si>
  <si>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</si>
  <si>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</si>
  <si>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</si>
  <si>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</si>
  <si>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</si>
  <si>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</si>
  <si>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</si>
  <si>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</si>
  <si>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</si>
  <si>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</si>
  <si>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</si>
  <si>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</si>
  <si>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</si>
  <si>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</si>
  <si>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</si>
  <si>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</si>
  <si>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</si>
  <si>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</si>
  <si>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</si>
  <si>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</si>
  <si>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</si>
  <si>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</si>
  <si>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</si>
  <si>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</si>
  <si>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</si>
  <si>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</si>
  <si>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</si>
  <si>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</si>
  <si>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</si>
  <si>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</si>
  <si>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</si>
  <si>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</si>
  <si>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</si>
  <si>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</si>
  <si>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</si>
  <si>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</si>
  <si>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</si>
  <si>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</si>
  <si>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</si>
  <si>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</si>
  <si>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</si>
  <si>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</si>
  <si>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</si>
  <si>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</si>
  <si>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</si>
  <si>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</si>
  <si>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</si>
  <si>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</si>
  <si>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</si>
  <si>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</si>
  <si>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</si>
  <si>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</si>
  <si>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</si>
  <si>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</si>
  <si>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</si>
  <si>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</si>
  <si>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</si>
  <si>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</si>
  <si>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</si>
  <si>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</si>
  <si>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</si>
  <si>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</si>
  <si>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</si>
  <si>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</si>
  <si>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</si>
  <si>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</si>
  <si>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</si>
  <si>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</si>
  <si>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</si>
  <si>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</si>
  <si>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</si>
  <si>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</si>
  <si>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</si>
  <si>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</si>
  <si>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</si>
  <si>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</si>
  <si>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</si>
  <si>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</si>
  <si>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</si>
  <si>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</si>
  <si>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</si>
  <si>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</si>
  <si>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</si>
  <si>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</si>
  <si>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</si>
  <si>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</si>
  <si>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</si>
  <si>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</si>
  <si>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</si>
  <si>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</si>
  <si>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</si>
  <si>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</si>
  <si>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</si>
  <si>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</si>
  <si>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</si>
  <si>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</si>
  <si>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</si>
  <si>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</si>
  <si>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</si>
  <si>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</si>
  <si>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</si>
  <si>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</si>
  <si>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</si>
  <si>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</si>
  <si>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</si>
  <si>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</si>
  <si>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</si>
  <si>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</si>
  <si>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</si>
  <si>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</si>
  <si>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</si>
  <si>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</si>
  <si>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</si>
  <si>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</si>
  <si>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</si>
  <si>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</si>
  <si>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</si>
  <si>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</si>
  <si>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</si>
  <si>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</si>
  <si>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</si>
  <si>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</si>
  <si>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</si>
  <si>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</si>
  <si>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</si>
  <si>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</si>
  <si>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</si>
  <si>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</si>
  <si>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</si>
  <si>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</si>
  <si>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</si>
  <si>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</si>
  <si>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</si>
  <si>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</si>
  <si>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</si>
  <si>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</si>
  <si>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</si>
  <si>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</si>
  <si>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</si>
  <si>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</si>
  <si>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</si>
  <si>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</si>
  <si>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</si>
  <si>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</si>
  <si>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</si>
  <si>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</si>
  <si>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</si>
  <si>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</si>
  <si>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</si>
  <si>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</si>
  <si>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</si>
  <si>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</si>
  <si>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</si>
  <si>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</si>
  <si>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</si>
  <si>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</si>
  <si>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</si>
  <si>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</si>
  <si>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</si>
  <si>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</si>
  <si>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</si>
  <si>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</si>
  <si>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</si>
  <si>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</si>
  <si>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</si>
  <si>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</si>
  <si>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</si>
  <si>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</si>
  <si>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</si>
  <si>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</si>
  <si>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</si>
  <si>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</si>
  <si>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</si>
  <si>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</si>
  <si>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</si>
  <si>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</si>
  <si>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</si>
  <si>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</si>
  <si>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</si>
  <si>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</si>
  <si>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</si>
  <si>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</si>
  <si>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</si>
  <si>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</si>
  <si>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</si>
  <si>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</si>
  <si>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</si>
  <si>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</si>
  <si>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</si>
  <si>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</si>
  <si>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</si>
  <si>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</si>
  <si>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</si>
  <si>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</si>
  <si>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</si>
  <si>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</si>
  <si>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</si>
  <si>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</si>
  <si>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</si>
  <si>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</si>
  <si>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</si>
  <si>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</si>
  <si>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</si>
  <si>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</si>
  <si>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</si>
  <si>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</si>
  <si>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</si>
  <si>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</si>
  <si>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</si>
  <si>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</si>
  <si>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</si>
  <si>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</si>
  <si>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</si>
  <si>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</si>
  <si>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</si>
  <si>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</si>
  <si>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</si>
  <si>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</si>
  <si>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</si>
  <si>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</si>
  <si>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</si>
  <si>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</si>
  <si>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</si>
  <si>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</si>
  <si>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</si>
  <si>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</si>
  <si>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</si>
  <si>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</si>
  <si>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</si>
  <si>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</si>
  <si>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</si>
  <si>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</si>
  <si>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</si>
  <si>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</si>
  <si>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</si>
  <si>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</si>
  <si>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</si>
  <si>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</si>
  <si>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</si>
  <si>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</si>
  <si>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</si>
  <si>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</si>
  <si>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</si>
  <si>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</si>
  <si>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</si>
  <si>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</si>
  <si>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</si>
  <si>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</si>
  <si>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</si>
  <si>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</si>
  <si>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</si>
  <si>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</si>
  <si>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</si>
  <si>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</si>
  <si>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</si>
  <si>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</si>
  <si>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</si>
  <si>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</si>
  <si>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</si>
  <si>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</si>
  <si>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</si>
  <si>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</si>
  <si>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</si>
  <si>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</si>
  <si>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</si>
  <si>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</si>
  <si>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</si>
  <si>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</si>
  <si>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</si>
  <si>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</si>
  <si>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</si>
  <si>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</si>
  <si>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</si>
  <si>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</si>
  <si>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</si>
  <si>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</si>
  <si>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</si>
  <si>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</si>
  <si>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</si>
  <si>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</si>
  <si>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</si>
  <si>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</si>
  <si>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</si>
  <si>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</si>
  <si>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</si>
  <si>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</si>
  <si>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</si>
  <si>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</si>
  <si>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</si>
  <si>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</si>
  <si>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</si>
  <si>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</si>
  <si>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</si>
  <si>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</si>
  <si>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</si>
  <si>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</si>
  <si>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</si>
  <si>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</si>
  <si>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</si>
  <si>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</si>
  <si>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</si>
  <si>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</si>
  <si>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</si>
  <si>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</si>
  <si>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</si>
  <si>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</si>
  <si>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</si>
  <si>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</si>
  <si>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</si>
  <si>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</si>
  <si>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</si>
  <si>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</si>
  <si>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</si>
  <si>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</si>
  <si>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</si>
  <si>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</si>
  <si>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</si>
  <si>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</si>
  <si>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</si>
  <si>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</si>
  <si>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</si>
  <si>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</si>
  <si>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</si>
  <si>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</si>
  <si>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</si>
  <si>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</si>
  <si>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</si>
  <si>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</si>
  <si>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</si>
  <si>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</si>
  <si>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</si>
  <si>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</si>
  <si>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</si>
  <si>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</si>
  <si>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</si>
  <si>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</si>
  <si>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</si>
  <si>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</si>
  <si>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</si>
  <si>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</si>
  <si>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</si>
  <si>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</si>
  <si>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</si>
  <si>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</si>
  <si>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</si>
  <si>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</si>
  <si>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</si>
  <si>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</si>
  <si>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</si>
  <si>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</si>
  <si>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</si>
  <si>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</si>
  <si>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</si>
  <si>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</si>
  <si>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</si>
  <si>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</si>
  <si>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</si>
  <si>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</si>
  <si>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</si>
  <si>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</si>
  <si>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</si>
  <si>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</si>
  <si>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</si>
  <si>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</si>
  <si>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</si>
  <si>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</si>
  <si>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</si>
  <si>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</si>
  <si>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</si>
  <si>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</si>
  <si>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</si>
  <si>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</si>
  <si>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</si>
  <si>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</si>
  <si>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</si>
  <si>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</si>
  <si>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</si>
  <si>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</si>
  <si>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</si>
  <si>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</si>
  <si>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</si>
  <si>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</si>
  <si>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</si>
  <si>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</si>
  <si>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</si>
  <si>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</si>
  <si>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</si>
  <si>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</si>
  <si>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</si>
  <si>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</si>
  <si>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</si>
  <si>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</si>
  <si>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</si>
  <si>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</si>
  <si>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</si>
  <si>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</si>
  <si>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</si>
  <si>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</si>
  <si>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</si>
  <si>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</si>
  <si>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</si>
  <si>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</si>
  <si>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</si>
  <si>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</si>
  <si>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</si>
  <si>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</si>
  <si>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</si>
  <si>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</si>
  <si>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</si>
  <si>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</si>
  <si>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</si>
  <si>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</si>
  <si>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</si>
  <si>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</si>
  <si>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</si>
  <si>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</si>
  <si>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</si>
  <si>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</si>
  <si>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</si>
  <si>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</si>
  <si>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</si>
  <si>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</si>
  <si>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</si>
  <si>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</si>
  <si>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</si>
  <si>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</si>
  <si>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</si>
  <si>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</si>
  <si>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</si>
  <si>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</si>
  <si>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</si>
  <si>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</si>
  <si>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</si>
  <si>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</si>
  <si>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</si>
  <si>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</si>
  <si>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</si>
  <si>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</si>
  <si>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</si>
  <si>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</si>
  <si>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</si>
  <si>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</si>
  <si>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</si>
  <si>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</si>
  <si>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</si>
  <si>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</si>
  <si>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</si>
  <si>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</si>
  <si>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</si>
  <si>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</si>
  <si>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</si>
  <si>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</si>
  <si>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</si>
  <si>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</si>
  <si>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</si>
  <si>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</si>
  <si>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</si>
  <si>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</si>
  <si>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</si>
  <si>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</si>
  <si>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</si>
  <si>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</si>
  <si>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</si>
  <si>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</si>
  <si>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</si>
  <si>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</si>
  <si>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</si>
  <si>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</si>
  <si>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</si>
  <si>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</si>
  <si>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</si>
  <si>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</si>
  <si>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</si>
  <si>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</si>
  <si>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</si>
  <si>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</si>
  <si>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</si>
  <si>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</si>
  <si>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</si>
  <si>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</si>
  <si>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</si>
  <si>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</si>
  <si>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</si>
  <si>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</si>
  <si>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</si>
  <si>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</si>
  <si>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</si>
  <si>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</si>
  <si>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</si>
  <si>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</si>
  <si>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</si>
  <si>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</si>
  <si>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</si>
  <si>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</si>
  <si>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</si>
  <si>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</si>
  <si>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</si>
  <si>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</si>
  <si>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</si>
  <si>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</si>
  <si>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</si>
  <si>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</si>
  <si>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</si>
  <si>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</si>
  <si>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</si>
  <si>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</si>
  <si>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</si>
  <si>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</si>
  <si>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</si>
  <si>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</si>
  <si>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</si>
  <si>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</si>
  <si>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</si>
  <si>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</si>
  <si>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</si>
  <si>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</si>
  <si>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</si>
  <si>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</si>
  <si>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</si>
  <si>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</si>
  <si>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</si>
  <si>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</si>
  <si>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</si>
  <si>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</si>
  <si>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</si>
  <si>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</si>
  <si>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</si>
  <si>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</si>
  <si>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</si>
  <si>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</si>
  <si>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</si>
  <si>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</si>
  <si>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</si>
  <si>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</si>
  <si>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</si>
  <si>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</si>
  <si>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</si>
  <si>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</si>
  <si>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</si>
  <si>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</si>
  <si>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</si>
  <si>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</si>
  <si>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</si>
  <si>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</si>
  <si>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</si>
  <si>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</si>
  <si>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</si>
  <si>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</si>
  <si>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</si>
  <si>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</si>
  <si>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</si>
  <si>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</si>
  <si>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</si>
  <si>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</si>
  <si>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</si>
  <si>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</si>
  <si>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</si>
  <si>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</si>
  <si>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</si>
  <si>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</si>
  <si>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</si>
  <si>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</si>
  <si>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</si>
  <si>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</si>
  <si>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</si>
  <si>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</si>
  <si>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</si>
  <si>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</si>
  <si>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</si>
  <si>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</si>
  <si>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</si>
  <si>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</si>
  <si>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</si>
  <si>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</si>
  <si>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</si>
  <si>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</si>
  <si>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</si>
  <si>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</si>
  <si>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</si>
  <si>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</si>
  <si>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</si>
  <si>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</si>
  <si>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</si>
  <si>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</si>
  <si>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</si>
  <si>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</si>
  <si>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</si>
  <si>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</si>
  <si>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</si>
  <si>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</si>
  <si>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</si>
  <si>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</si>
  <si>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</si>
  <si>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</si>
  <si>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</si>
  <si>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</si>
  <si>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</si>
  <si>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</si>
  <si>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</si>
  <si>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</si>
  <si>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</si>
  <si>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</si>
  <si>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</si>
  <si>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</si>
  <si>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</si>
  <si>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</si>
  <si>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</si>
  <si>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</si>
  <si>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</si>
  <si>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</si>
  <si>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</si>
  <si>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</si>
  <si>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</si>
  <si>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</si>
  <si>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</si>
  <si>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</si>
  <si>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</si>
  <si>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</si>
  <si>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</si>
  <si>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</si>
  <si>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</si>
  <si>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</si>
  <si>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</si>
  <si>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</si>
  <si>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</si>
  <si>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</si>
  <si>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</si>
  <si>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</si>
  <si>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</si>
  <si>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</si>
  <si>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</si>
  <si>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</si>
  <si>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</si>
  <si>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</si>
  <si>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</si>
  <si>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</si>
  <si>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</si>
  <si>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</si>
  <si>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</si>
  <si>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</si>
  <si>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</si>
  <si>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</si>
  <si>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</si>
  <si>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</si>
  <si>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</si>
  <si>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</si>
  <si>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</si>
  <si>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</si>
  <si>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</si>
  <si>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</si>
  <si>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</si>
  <si>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</si>
  <si>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</si>
  <si>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</si>
  <si>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</si>
  <si>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</si>
  <si>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</si>
  <si>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</si>
  <si>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</si>
  <si>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</si>
  <si>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</si>
  <si>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</si>
  <si>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</si>
  <si>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</si>
  <si>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</si>
  <si>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</si>
  <si>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</si>
  <si>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</si>
  <si>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</si>
  <si>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</si>
  <si>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</si>
  <si>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</si>
  <si>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</si>
  <si>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</si>
  <si>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</si>
  <si>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</si>
  <si>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</si>
  <si>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</si>
  <si>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</si>
  <si>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</si>
  <si>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</si>
  <si>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</si>
  <si>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</si>
  <si>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</si>
  <si>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</si>
  <si>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</si>
  <si>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</si>
  <si>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</si>
  <si>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</si>
  <si>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</si>
  <si>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</si>
  <si>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</si>
  <si>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</si>
  <si>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</si>
  <si>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</si>
  <si>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</si>
  <si>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</si>
  <si>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</si>
  <si>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</si>
  <si>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</si>
  <si>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</si>
  <si>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</si>
  <si>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</si>
  <si>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</si>
  <si>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</si>
  <si>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</si>
  <si>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</si>
  <si>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</si>
  <si>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</si>
  <si>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</si>
  <si>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</si>
  <si>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</si>
  <si>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</si>
  <si>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</si>
  <si>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</si>
  <si>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</si>
  <si>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</si>
  <si>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</si>
  <si>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</si>
  <si>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</si>
  <si>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</si>
  <si>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</si>
  <si>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</si>
  <si>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</si>
  <si>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</si>
  <si>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</si>
  <si>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</si>
  <si>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</si>
  <si>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</si>
  <si>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</si>
  <si>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</si>
  <si>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</si>
  <si>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</si>
  <si>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</si>
  <si>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</si>
  <si>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</si>
  <si>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</si>
  <si>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</si>
  <si>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</si>
  <si>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</si>
  <si>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</si>
  <si>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</si>
  <si>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</si>
  <si>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</si>
  <si>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</si>
  <si>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</si>
  <si>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</si>
  <si>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</si>
  <si>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</si>
  <si>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</si>
  <si>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</si>
  <si>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</si>
  <si>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</si>
  <si>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</si>
  <si>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</si>
  <si>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</si>
  <si>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</si>
  <si>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</si>
  <si>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</si>
  <si>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</si>
  <si>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</si>
  <si>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</si>
  <si>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</si>
  <si>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</si>
  <si>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</si>
  <si>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</si>
  <si>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</si>
  <si>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</si>
  <si>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</si>
  <si>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</si>
  <si>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</si>
  <si>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</si>
  <si>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</si>
  <si>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</si>
  <si>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</si>
  <si>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</si>
  <si>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</si>
  <si>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</si>
  <si>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</si>
  <si>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</si>
  <si>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</si>
  <si>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</si>
  <si>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</si>
  <si>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</si>
  <si>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</si>
  <si>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</si>
  <si>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</si>
  <si>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</si>
  <si>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</si>
  <si>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</si>
  <si>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</si>
  <si>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</si>
  <si>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</si>
  <si>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</si>
  <si>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</si>
  <si>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</si>
  <si>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</si>
  <si>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</si>
  <si>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</si>
  <si>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</si>
  <si>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</si>
  <si>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</si>
  <si>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</si>
  <si>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</si>
  <si>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</si>
  <si>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</si>
  <si>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</si>
  <si>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</si>
  <si>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</si>
  <si>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</si>
  <si>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</si>
  <si>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</si>
  <si>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</si>
  <si>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</si>
  <si>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</si>
  <si>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</si>
  <si>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</si>
  <si>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</si>
  <si>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</si>
  <si>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</si>
  <si>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</si>
  <si>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</si>
  <si>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</si>
  <si>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</si>
  <si>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</si>
  <si>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</si>
  <si>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</si>
  <si>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</si>
  <si>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</si>
  <si>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</si>
  <si>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</si>
  <si>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</si>
  <si>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</si>
  <si>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</si>
  <si>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</si>
  <si>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</si>
  <si>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</si>
  <si>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</si>
  <si>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</si>
  <si>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</si>
  <si>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</si>
  <si>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</si>
  <si>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</si>
  <si>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</si>
  <si>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</si>
  <si>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</si>
  <si>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</si>
  <si>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</si>
  <si>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</si>
  <si>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</si>
  <si>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</si>
  <si>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</si>
  <si>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</si>
  <si>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</si>
  <si>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</si>
  <si>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</si>
  <si>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</si>
  <si>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</si>
  <si>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</si>
  <si>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</si>
  <si>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</si>
  <si>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</si>
  <si>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</si>
  <si>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</si>
  <si>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</si>
  <si>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</si>
  <si>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</si>
  <si>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</si>
  <si>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</si>
  <si>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</si>
  <si>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</si>
  <si>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</si>
  <si>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</si>
  <si>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</si>
  <si>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</si>
  <si>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</si>
  <si>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</si>
  <si>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</si>
  <si>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</si>
  <si>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</si>
  <si>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</si>
  <si>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</si>
  <si>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</si>
  <si>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</si>
  <si>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</si>
  <si>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</si>
  <si>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</si>
  <si>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</si>
  <si>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</si>
  <si>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</si>
  <si>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</si>
  <si>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</si>
  <si>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</si>
  <si>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</si>
  <si>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</si>
  <si>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</si>
  <si>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</si>
  <si>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</si>
  <si>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</si>
  <si>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</si>
  <si>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</si>
  <si>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</si>
  <si>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</si>
  <si>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</si>
  <si>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</si>
  <si>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</si>
  <si>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</si>
  <si>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</si>
  <si>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</si>
  <si>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</si>
  <si>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</si>
  <si>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</si>
  <si>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</si>
  <si>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</si>
  <si>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</si>
  <si>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</si>
  <si>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</si>
  <si>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</si>
  <si>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</si>
  <si>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</si>
  <si>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</si>
  <si>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</si>
  <si>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</si>
  <si>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</si>
  <si>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</si>
  <si>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</si>
  <si>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</si>
  <si>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</si>
  <si>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</si>
  <si>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</si>
  <si>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</si>
  <si>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</si>
  <si>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</si>
  <si>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</si>
  <si>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</si>
  <si>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</si>
  <si>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</si>
  <si>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</si>
  <si>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</si>
  <si>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</si>
  <si>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</si>
  <si>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</si>
  <si>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</si>
  <si>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</si>
  <si>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</si>
  <si>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</si>
  <si>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</si>
  <si>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</si>
  <si>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</si>
  <si>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</si>
  <si>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</si>
  <si>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</si>
  <si>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</si>
  <si>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</si>
  <si>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</si>
  <si>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</si>
  <si>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</si>
  <si>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</si>
  <si>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</si>
  <si>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</si>
  <si>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</si>
  <si>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</si>
  <si>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</si>
  <si>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</si>
  <si>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</si>
  <si>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</si>
  <si>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</si>
  <si>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</si>
  <si>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</si>
  <si>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</si>
  <si>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</si>
  <si>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</si>
  <si>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</si>
  <si>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</si>
  <si>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</si>
  <si>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</si>
  <si>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</si>
  <si>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</si>
  <si>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</si>
  <si>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</si>
  <si>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</si>
  <si>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</si>
  <si>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</si>
  <si>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</si>
  <si>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</si>
  <si>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</si>
  <si>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</si>
  <si>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</si>
  <si>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</si>
  <si>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</si>
  <si>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</si>
  <si>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</si>
  <si>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</si>
  <si>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</si>
  <si>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</si>
  <si>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</si>
  <si>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</si>
  <si>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</si>
  <si>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</si>
  <si>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</si>
  <si>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</si>
  <si>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</si>
  <si>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</si>
  <si>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</si>
  <si>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</si>
  <si>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</si>
  <si>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</si>
  <si>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</si>
  <si>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</si>
  <si>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</si>
  <si>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</si>
  <si>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</si>
  <si>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</si>
  <si>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</si>
  <si>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</si>
  <si>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</si>
  <si>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</si>
  <si>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</si>
  <si>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</si>
  <si>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</si>
  <si>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</si>
  <si>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</si>
  <si>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</si>
  <si>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</si>
  <si>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</si>
  <si>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</si>
  <si>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</si>
  <si>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</si>
  <si>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</si>
  <si>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</si>
  <si>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</si>
  <si>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</si>
  <si>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</si>
  <si>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</si>
  <si>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</si>
  <si>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</si>
  <si>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</si>
  <si>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</si>
  <si>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</si>
  <si>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</si>
  <si>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</si>
  <si>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</si>
  <si>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</si>
  <si>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</si>
  <si>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</si>
  <si>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</si>
  <si>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</si>
  <si>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</si>
  <si>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</si>
  <si>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</si>
  <si>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</si>
  <si>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</si>
  <si>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</si>
  <si>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</si>
  <si>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</si>
  <si>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</si>
  <si>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</si>
  <si>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</si>
  <si>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</si>
  <si>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</si>
  <si>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</si>
  <si>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</si>
  <si>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</si>
  <si>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</si>
  <si>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</si>
  <si>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</si>
  <si>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</si>
  <si>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</si>
  <si>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</si>
  <si>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</si>
  <si>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</si>
  <si>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</si>
  <si>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</si>
  <si>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</si>
  <si>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</si>
  <si>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</si>
  <si>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</si>
  <si>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</si>
  <si>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</si>
  <si>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</si>
  <si>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</si>
  <si>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</si>
  <si>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</si>
  <si>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</si>
  <si>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</si>
  <si>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</si>
  <si>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</si>
  <si>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</si>
  <si>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</si>
  <si>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</si>
  <si>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</si>
  <si>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</si>
  <si>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</si>
  <si>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</si>
  <si>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</si>
  <si>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</si>
  <si>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</si>
  <si>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</si>
  <si>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</si>
  <si>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</si>
  <si>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</si>
  <si>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</si>
  <si>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</si>
  <si>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</si>
  <si>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</si>
  <si>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</si>
  <si>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</si>
  <si>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</si>
  <si>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</si>
  <si>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</si>
  <si>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</si>
  <si>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</si>
  <si>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</si>
  <si>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</si>
  <si>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</si>
  <si>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</si>
  <si>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</si>
  <si>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</si>
  <si>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</si>
  <si>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</si>
  <si>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</si>
  <si>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</si>
  <si>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</si>
  <si>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</si>
  <si>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</si>
  <si>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</si>
  <si>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</si>
  <si>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</si>
  <si>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</si>
  <si>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</si>
  <si>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</si>
  <si>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</si>
  <si>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</si>
  <si>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</si>
  <si>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</si>
  <si>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</si>
  <si>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</si>
  <si>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</si>
  <si>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</si>
  <si>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</si>
  <si>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</si>
  <si>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</si>
  <si>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</si>
  <si>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</si>
  <si>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</si>
  <si>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</si>
  <si>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</si>
  <si>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</si>
  <si>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</si>
  <si>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</si>
  <si>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</si>
  <si>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</si>
  <si>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</si>
  <si>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</si>
  <si>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</si>
  <si>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</si>
  <si>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</si>
  <si>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</si>
  <si>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</si>
  <si>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</si>
  <si>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</si>
  <si>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</si>
  <si>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</si>
  <si>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</si>
  <si>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</si>
  <si>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</si>
  <si>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</si>
  <si>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</si>
  <si>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</si>
  <si>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</si>
  <si>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</si>
  <si>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</si>
  <si>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</si>
  <si>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</si>
  <si>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</si>
  <si>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</si>
  <si>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</si>
  <si>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</si>
  <si>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</si>
  <si>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</si>
  <si>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</si>
  <si>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</si>
  <si>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</si>
  <si>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</si>
  <si>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</si>
  <si>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</si>
  <si>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</si>
  <si>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</si>
  <si>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</si>
  <si>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</si>
  <si>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</si>
  <si>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</si>
  <si>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</si>
  <si>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</si>
  <si>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</si>
  <si>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</si>
  <si>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</si>
  <si>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</si>
  <si>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</si>
  <si>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</si>
  <si>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</si>
  <si>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</si>
  <si>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</si>
  <si>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</si>
  <si>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</si>
  <si>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</si>
  <si>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</si>
  <si>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</si>
  <si>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</si>
  <si>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</si>
  <si>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</si>
  <si>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</si>
  <si>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</si>
  <si>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</si>
  <si>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</si>
  <si>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</si>
  <si>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</si>
  <si>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</si>
  <si>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</si>
  <si>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</si>
  <si>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</si>
  <si>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</si>
  <si>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</si>
  <si>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</si>
  <si>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</si>
  <si>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</si>
  <si>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</si>
  <si>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</si>
  <si>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</si>
  <si>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</si>
  <si>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</si>
  <si>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</si>
  <si>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</si>
  <si>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</si>
  <si>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</si>
  <si>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</si>
  <si>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</si>
  <si>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</si>
  <si>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</si>
  <si>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</si>
  <si>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</si>
  <si>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</si>
  <si>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</si>
  <si>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</si>
  <si>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</si>
  <si>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</si>
  <si>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</si>
  <si>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</si>
  <si>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</si>
  <si>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</si>
  <si>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</si>
  <si>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</si>
  <si>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</si>
  <si>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</si>
  <si>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</si>
  <si>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</si>
  <si>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</si>
  <si>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</si>
  <si>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</si>
  <si>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</si>
  <si>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</si>
  <si>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</si>
  <si>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</si>
  <si>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</si>
  <si>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</si>
  <si>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</si>
  <si>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</si>
  <si>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</si>
  <si>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</si>
  <si>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</si>
  <si>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</si>
  <si>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</si>
  <si>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</si>
  <si>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</si>
  <si>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</si>
  <si>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</si>
  <si>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</si>
  <si>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</si>
  <si>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</si>
  <si>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</si>
  <si>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</si>
  <si>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</si>
  <si>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</si>
  <si>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</si>
  <si>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</si>
  <si>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</si>
  <si>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</si>
  <si>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</si>
  <si>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</si>
  <si>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</si>
  <si>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</si>
  <si>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</si>
  <si>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</si>
  <si>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</si>
  <si>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</si>
  <si>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</si>
  <si>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</si>
  <si>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</si>
  <si>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</si>
  <si>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</si>
  <si>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</si>
  <si>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</si>
  <si>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</si>
  <si>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</si>
  <si>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</si>
  <si>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</si>
  <si>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</si>
  <si>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</si>
  <si>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</si>
  <si>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</si>
  <si>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</si>
  <si>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</si>
  <si>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</si>
  <si>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</si>
  <si>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</si>
  <si>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</si>
  <si>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</si>
  <si>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</si>
  <si>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</si>
  <si>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</si>
  <si>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</si>
  <si>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</si>
  <si>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</si>
  <si>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</si>
  <si>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</si>
  <si>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</si>
  <si>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</si>
  <si>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</si>
  <si>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</si>
  <si>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</si>
  <si>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</si>
  <si>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</si>
  <si>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</si>
  <si>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</si>
  <si>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</si>
  <si>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</si>
  <si>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</si>
  <si>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</si>
  <si>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</si>
  <si>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</si>
  <si>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</si>
  <si>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</si>
  <si>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</si>
  <si>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</si>
  <si>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</si>
  <si>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</si>
  <si>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</si>
  <si>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</si>
  <si>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</si>
  <si>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</si>
  <si>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</si>
  <si>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</si>
  <si>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</si>
  <si>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</si>
  <si>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</si>
  <si>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</si>
  <si>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</si>
  <si>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</si>
  <si>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</si>
  <si>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</si>
  <si>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</si>
  <si>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</si>
  <si>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</si>
  <si>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</si>
  <si>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</si>
  <si>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</si>
  <si>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</si>
  <si>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</si>
  <si>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</si>
  <si>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</si>
  <si>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</si>
  <si>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</si>
  <si>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</si>
  <si>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</si>
  <si>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</si>
  <si>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</si>
  <si>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</si>
  <si>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</si>
  <si>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</si>
  <si>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</si>
  <si>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</si>
  <si>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</si>
  <si>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</si>
  <si>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</si>
  <si>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</si>
  <si>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</si>
  <si>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</si>
  <si>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</si>
  <si>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</si>
  <si>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</si>
  <si>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</si>
  <si>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</si>
  <si>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</si>
  <si>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</si>
  <si>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</si>
  <si>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</si>
  <si>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</si>
  <si>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</si>
  <si>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</si>
  <si>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</si>
  <si>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</si>
  <si>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</si>
  <si>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</si>
  <si>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</si>
  <si>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</si>
  <si>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</si>
  <si>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</si>
  <si>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</si>
  <si>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</si>
  <si>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</si>
  <si>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</si>
  <si>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</si>
  <si>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</si>
  <si>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</si>
  <si>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</si>
  <si>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</si>
  <si>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</si>
  <si>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</si>
  <si>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</si>
  <si>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</si>
  <si>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</si>
  <si>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</si>
  <si>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</si>
  <si>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</si>
  <si>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</si>
  <si>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</si>
  <si>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</si>
  <si>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</si>
  <si>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</si>
  <si>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</si>
  <si>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</si>
  <si>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</si>
  <si>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</si>
  <si>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</si>
  <si>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</si>
  <si>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</si>
  <si>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</si>
  <si>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</si>
  <si>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</si>
  <si>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</si>
  <si>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</si>
  <si>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</si>
  <si>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</si>
  <si>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</si>
  <si>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</si>
  <si>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</si>
  <si>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</si>
  <si>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</si>
  <si>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</si>
  <si>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</si>
  <si>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</si>
  <si>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</si>
  <si>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</si>
  <si>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</si>
  <si>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</si>
  <si>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</si>
  <si>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</si>
  <si>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</si>
  <si>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</si>
  <si>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</si>
  <si>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</si>
  <si>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</si>
  <si>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</si>
  <si>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</si>
  <si>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</si>
  <si>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</si>
  <si>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</si>
  <si>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</si>
  <si>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</si>
  <si>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</si>
  <si>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</si>
  <si>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</si>
  <si>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</si>
  <si>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</si>
  <si>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</si>
  <si>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</si>
  <si>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</si>
  <si>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</si>
  <si>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</si>
  <si>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</si>
  <si>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</si>
  <si>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</si>
  <si>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</si>
  <si>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</si>
  <si>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</si>
  <si>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</si>
  <si>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</si>
  <si>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</si>
  <si>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</si>
  <si>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</si>
  <si>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</si>
  <si>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</si>
  <si>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</si>
  <si>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</si>
  <si>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</si>
  <si>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</si>
  <si>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</si>
  <si>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</si>
  <si>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</si>
  <si>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</si>
  <si>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</si>
  <si>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</si>
  <si>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</si>
  <si>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</si>
  <si>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</si>
  <si>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</si>
  <si>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</si>
  <si>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</si>
  <si>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</si>
  <si>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</si>
  <si>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</si>
  <si>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</si>
  <si>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</si>
  <si>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</si>
  <si>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</si>
  <si>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</si>
  <si>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</si>
  <si>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</si>
  <si>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</si>
  <si>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</si>
  <si>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</si>
  <si>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</si>
  <si>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</si>
  <si>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</si>
  <si>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</si>
  <si>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</si>
  <si>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</si>
  <si>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</si>
  <si>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</si>
  <si>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</si>
  <si>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</si>
  <si>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</si>
  <si>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</si>
  <si>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</si>
  <si>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</si>
  <si>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</si>
  <si>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</si>
  <si>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</si>
  <si>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</si>
  <si>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</si>
  <si>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</si>
  <si>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</si>
  <si>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</si>
  <si>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</si>
  <si>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</si>
  <si>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</si>
  <si>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</si>
  <si>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</si>
  <si>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</si>
  <si>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</si>
  <si>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</si>
  <si>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</si>
  <si>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</si>
  <si>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</si>
  <si>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</si>
  <si>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</si>
  <si>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</si>
  <si>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</si>
  <si>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</si>
  <si>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</si>
  <si>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</si>
  <si>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</si>
  <si>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</si>
  <si>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</si>
  <si>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</si>
  <si>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</si>
  <si>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</si>
  <si>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</si>
  <si>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</si>
  <si>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</si>
  <si>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</si>
  <si>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</si>
  <si>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</si>
  <si>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</si>
  <si>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</si>
  <si>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</si>
  <si>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</si>
  <si>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</si>
  <si>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</si>
  <si>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</si>
  <si>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</si>
  <si>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</si>
  <si>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</si>
  <si>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</si>
  <si>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</si>
  <si>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</si>
  <si>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</si>
  <si>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</si>
  <si>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</si>
  <si>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</si>
  <si>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</si>
  <si>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</si>
  <si>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</si>
  <si>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</si>
  <si>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</si>
  <si>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</si>
  <si>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</si>
  <si>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</si>
  <si>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</si>
  <si>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</si>
  <si>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</si>
  <si>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</si>
  <si>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</si>
  <si>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</si>
  <si>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</si>
  <si>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</si>
  <si>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</si>
  <si>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</si>
  <si>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</si>
  <si>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</si>
  <si>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</si>
  <si>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</si>
  <si>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</si>
  <si>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</si>
  <si>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</si>
  <si>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</si>
  <si>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</si>
  <si>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</si>
  <si>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</si>
  <si>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</si>
  <si>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</si>
  <si>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</si>
  <si>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</si>
  <si>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</si>
  <si>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</si>
  <si>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</si>
  <si>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</si>
  <si>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</si>
  <si>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</si>
  <si>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</si>
  <si>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</si>
  <si>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</si>
  <si>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</si>
  <si>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</si>
  <si>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</si>
  <si>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</si>
  <si>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</si>
  <si>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</si>
  <si>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</si>
  <si>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</si>
  <si>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</si>
  <si>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</si>
  <si>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</si>
  <si>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</si>
  <si>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</si>
  <si>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</si>
  <si>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</si>
  <si>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</si>
  <si>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</si>
  <si>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</si>
  <si>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</si>
  <si>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</si>
  <si>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</si>
  <si>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</si>
  <si>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</si>
  <si>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</si>
  <si>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</si>
  <si>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</si>
  <si>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</si>
  <si>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</si>
  <si>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</si>
  <si>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</si>
  <si>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</si>
  <si>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</si>
  <si>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</si>
  <si>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</si>
  <si>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</si>
  <si>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</si>
  <si>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</si>
  <si>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</si>
  <si>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</si>
  <si>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</si>
  <si>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</si>
  <si>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</si>
  <si>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</si>
  <si>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</si>
  <si>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</si>
  <si>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</si>
  <si>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</si>
  <si>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</si>
  <si>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</si>
  <si>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</si>
  <si>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</si>
  <si>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</si>
  <si>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</si>
  <si>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</si>
  <si>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</si>
  <si>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</si>
  <si>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</si>
  <si>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</si>
  <si>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</si>
  <si>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</si>
  <si>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</si>
  <si>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</si>
  <si>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</si>
  <si>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</si>
  <si>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</si>
  <si>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</si>
  <si>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</si>
  <si>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</si>
  <si>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</si>
  <si>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</si>
  <si>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</si>
  <si>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</si>
  <si>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</si>
  <si>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</si>
  <si>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</si>
  <si>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</si>
  <si>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</si>
  <si>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</si>
  <si>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</si>
  <si>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</si>
  <si>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</si>
  <si>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</si>
  <si>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</si>
  <si>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</si>
  <si>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</si>
  <si>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</si>
  <si>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</si>
  <si>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</si>
  <si>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</si>
  <si>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</si>
  <si>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</si>
  <si>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</si>
  <si>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</si>
  <si>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</si>
  <si>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</si>
  <si>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</si>
  <si>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</si>
  <si>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</si>
  <si>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</si>
  <si>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</si>
  <si>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</si>
  <si>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</si>
  <si>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</si>
  <si>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</si>
  <si>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</si>
  <si>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</si>
  <si>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</si>
  <si>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</si>
  <si>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</si>
  <si>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</si>
  <si>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</si>
  <si>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</si>
  <si>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</si>
  <si>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</si>
  <si>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</si>
  <si>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</si>
  <si>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</si>
  <si>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</si>
  <si>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</si>
  <si>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</si>
  <si>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</si>
  <si>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</si>
  <si>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</si>
  <si>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</si>
  <si>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</si>
  <si>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</si>
  <si>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</si>
  <si>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</si>
  <si>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</si>
  <si>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</si>
  <si>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</si>
  <si>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</si>
  <si>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</si>
  <si>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</si>
  <si>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</si>
  <si>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</si>
  <si>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</si>
  <si>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</si>
  <si>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</si>
  <si>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</si>
  <si>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</si>
  <si>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</si>
  <si>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</si>
  <si>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</si>
  <si>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</si>
  <si>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</si>
  <si>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</si>
  <si>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</si>
  <si>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</si>
  <si>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</si>
  <si>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</si>
  <si>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</si>
  <si>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</si>
  <si>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</si>
  <si>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</si>
  <si>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</si>
  <si>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</si>
  <si>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</si>
  <si>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</si>
  <si>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</si>
  <si>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</si>
  <si>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</si>
  <si>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</si>
  <si>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</si>
  <si>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</si>
  <si>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</si>
  <si>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</si>
  <si>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</si>
  <si>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</si>
  <si>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</si>
  <si>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</si>
  <si>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</si>
  <si>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</si>
  <si>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</si>
  <si>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</si>
  <si>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</si>
  <si>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</si>
  <si>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</si>
  <si>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</si>
  <si>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</si>
  <si>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</si>
  <si>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</si>
  <si>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</si>
  <si>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</si>
  <si>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</si>
  <si>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</si>
  <si>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</si>
  <si>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</si>
  <si>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</si>
  <si>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</si>
  <si>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</si>
  <si>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</si>
  <si>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</si>
  <si>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</si>
  <si>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</si>
  <si>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</si>
  <si>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</si>
  <si>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</si>
  <si>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</si>
  <si>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</si>
  <si>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</si>
  <si>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</si>
  <si>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</si>
  <si>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</si>
  <si>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</si>
  <si>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</si>
  <si>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</si>
  <si>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</si>
  <si>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</si>
  <si>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</si>
  <si>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</si>
  <si>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</si>
  <si>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</si>
  <si>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</si>
  <si>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</si>
  <si>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</si>
  <si>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</si>
  <si>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</si>
  <si>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</si>
  <si>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</si>
  <si>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</si>
  <si>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</si>
  <si>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</si>
  <si>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</si>
  <si>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</si>
  <si>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</si>
  <si>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</si>
  <si>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</si>
  <si>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</si>
  <si>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</si>
  <si>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</si>
  <si>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</si>
  <si>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</si>
  <si>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</si>
  <si>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</si>
  <si>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</si>
  <si>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</si>
  <si>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</si>
  <si>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</si>
  <si>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</si>
  <si>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</si>
  <si>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</si>
  <si>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</si>
  <si>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</si>
  <si>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</si>
  <si>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</si>
  <si>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</si>
  <si>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</si>
  <si>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</si>
  <si>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</si>
  <si>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</si>
  <si>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</si>
  <si>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</si>
  <si>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</si>
  <si>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</si>
  <si>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</si>
  <si>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</si>
  <si>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</si>
  <si>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</si>
  <si>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</si>
  <si>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</si>
  <si>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</si>
  <si>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</si>
  <si>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</si>
  <si>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</si>
  <si>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</si>
  <si>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</si>
  <si>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</si>
  <si>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</si>
  <si>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</si>
  <si>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</si>
  <si>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</si>
  <si>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</si>
  <si>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</si>
  <si>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</si>
  <si>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</si>
  <si>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</si>
  <si>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</si>
  <si>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</si>
  <si>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</si>
  <si>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</si>
  <si>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</si>
  <si>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</si>
  <si>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</si>
  <si>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</si>
  <si>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</si>
  <si>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</si>
  <si>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</si>
  <si>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</si>
  <si>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</si>
  <si>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</si>
  <si>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</si>
  <si>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</si>
  <si>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</si>
  <si>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</si>
  <si>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</si>
  <si>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</si>
  <si>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</si>
  <si>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</si>
  <si>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</si>
  <si>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</si>
  <si>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</si>
  <si>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</si>
  <si>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</si>
  <si>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</si>
  <si>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</si>
  <si>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</si>
  <si>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</si>
  <si>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</si>
  <si>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</si>
  <si>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</si>
  <si>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</si>
  <si>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</si>
  <si>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</si>
  <si>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</si>
  <si>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</si>
  <si>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</si>
  <si>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</si>
  <si>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</si>
  <si>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</si>
  <si>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</si>
  <si>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</si>
  <si>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</si>
  <si>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</si>
  <si>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</si>
  <si>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</si>
  <si>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</si>
  <si>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</si>
  <si>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</si>
  <si>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</si>
  <si>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</si>
  <si>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</si>
  <si>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</si>
  <si>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</si>
  <si>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</si>
  <si>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</si>
  <si>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</si>
  <si>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</si>
  <si>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</si>
  <si>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</si>
  <si>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</si>
  <si>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</si>
  <si>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</si>
  <si>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</si>
  <si>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</si>
  <si>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</si>
  <si>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</si>
  <si>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</si>
  <si>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</si>
  <si>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</si>
  <si>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</si>
  <si>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</si>
  <si>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</si>
  <si>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</si>
  <si>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</si>
  <si>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</si>
  <si>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</si>
  <si>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</si>
  <si>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</si>
  <si>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</si>
  <si>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</si>
  <si>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</si>
  <si>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</si>
  <si>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</si>
  <si>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</si>
  <si>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</si>
  <si>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</si>
  <si>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</si>
  <si>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</si>
  <si>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</si>
  <si>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</si>
  <si>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</si>
  <si>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</si>
  <si>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</si>
  <si>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</si>
  <si>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</si>
  <si>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</si>
  <si>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</si>
  <si>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</si>
  <si>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</si>
  <si>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</si>
  <si>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</si>
  <si>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</si>
  <si>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</si>
  <si>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</si>
  <si>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</si>
  <si>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</si>
  <si>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</si>
  <si>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</si>
  <si>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</si>
  <si>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</si>
  <si>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</si>
  <si>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</si>
  <si>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</si>
  <si>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</si>
  <si>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</si>
  <si>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</si>
  <si>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</si>
  <si>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</si>
  <si>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</si>
  <si>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</si>
  <si>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</si>
  <si>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</si>
  <si>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</si>
  <si>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</si>
  <si>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</si>
  <si>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</si>
  <si>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</si>
  <si>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</si>
  <si>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</si>
  <si>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</si>
  <si>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</si>
  <si>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</si>
  <si>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</si>
  <si>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</si>
  <si>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</si>
  <si>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</si>
  <si>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</si>
  <si>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</si>
  <si>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</si>
  <si>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</si>
  <si>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</si>
  <si>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</si>
  <si>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</si>
  <si>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</si>
  <si>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</si>
  <si>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</si>
  <si>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</si>
  <si>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</si>
  <si>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</si>
  <si>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</si>
  <si>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</si>
  <si>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</si>
  <si>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</si>
  <si>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</si>
  <si>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</si>
  <si>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</si>
  <si>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</si>
  <si>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</si>
  <si>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</si>
  <si>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</si>
  <si>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</si>
  <si>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</si>
  <si>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</si>
  <si>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</si>
  <si>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</si>
  <si>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</si>
  <si>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</si>
  <si>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</si>
  <si>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</si>
  <si>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</si>
  <si>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</si>
  <si>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</si>
  <si>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</si>
  <si>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</si>
  <si>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</si>
  <si>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</si>
  <si>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</si>
  <si>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</si>
  <si>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</si>
  <si>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</si>
  <si>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</si>
  <si>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</si>
  <si>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</si>
  <si>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</si>
  <si>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</si>
  <si>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</si>
  <si>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</si>
  <si>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</si>
  <si>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</si>
  <si>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</si>
  <si>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</si>
  <si>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</si>
  <si>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</si>
  <si>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</si>
  <si>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</si>
  <si>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</si>
  <si>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</si>
  <si>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</si>
  <si>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</si>
  <si>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</si>
  <si>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</si>
  <si>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</si>
  <si>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</si>
  <si>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</si>
  <si>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</si>
  <si>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</si>
  <si>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</si>
  <si>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</si>
  <si>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</si>
  <si>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</si>
  <si>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</si>
  <si>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</si>
  <si>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</si>
  <si>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</si>
  <si>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</si>
  <si>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</si>
  <si>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</si>
  <si>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</si>
  <si>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</si>
  <si>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</si>
  <si>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</si>
  <si>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</si>
  <si>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</si>
  <si>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</si>
  <si>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</si>
  <si>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</si>
  <si>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</si>
  <si>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</si>
  <si>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</si>
  <si>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</si>
  <si>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</si>
  <si>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</si>
  <si>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</si>
  <si>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</si>
  <si>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</si>
  <si>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</si>
  <si>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</si>
  <si>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</si>
  <si>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</si>
  <si>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</si>
  <si>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</si>
  <si>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</si>
  <si>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</si>
  <si>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</si>
  <si>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</si>
  <si>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</si>
  <si>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</si>
  <si>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</si>
  <si>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</si>
  <si>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</si>
  <si>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</si>
  <si>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</si>
  <si>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</si>
  <si>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</si>
  <si>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</si>
  <si>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</si>
  <si>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</si>
  <si>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</si>
  <si>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</si>
  <si>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</si>
  <si>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</si>
  <si>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</si>
  <si>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</si>
  <si>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</si>
  <si>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</si>
  <si>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</si>
  <si>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</si>
  <si>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</si>
  <si>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</si>
  <si>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</si>
  <si>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</si>
  <si>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</si>
  <si>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</si>
  <si>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</si>
  <si>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</si>
  <si>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</si>
  <si>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</si>
  <si>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</si>
  <si>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</si>
  <si>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</si>
  <si>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</si>
  <si>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</si>
  <si>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</si>
  <si>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</si>
  <si>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</si>
  <si>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</si>
  <si>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</si>
  <si>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</si>
  <si>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</si>
  <si>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</si>
  <si>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</si>
  <si>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</si>
  <si>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</si>
  <si>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</si>
  <si>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</si>
  <si>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</si>
  <si>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</si>
  <si>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</si>
  <si>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</si>
  <si>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</si>
  <si>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</si>
  <si>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</si>
  <si>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</si>
  <si>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</si>
  <si>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</si>
  <si>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</si>
  <si>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</si>
  <si>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</si>
  <si>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</si>
  <si>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</si>
  <si>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</si>
  <si>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</si>
  <si>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</si>
  <si>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</si>
  <si>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</si>
  <si>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</si>
  <si>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</si>
  <si>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</si>
  <si>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</si>
  <si>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</si>
  <si>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</si>
  <si>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</si>
  <si>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</si>
  <si>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</si>
  <si>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</si>
  <si>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</si>
  <si>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</si>
  <si>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</si>
  <si>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</si>
  <si>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</si>
  <si>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</si>
  <si>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</si>
  <si>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</si>
  <si>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</si>
  <si>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</si>
  <si>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</si>
  <si>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</si>
  <si>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</si>
  <si>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</si>
  <si>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</si>
  <si>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</si>
  <si>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</si>
  <si>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</si>
  <si>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</si>
  <si>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</si>
  <si>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</si>
  <si>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</si>
  <si>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</si>
  <si>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</si>
  <si>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</si>
  <si>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</si>
  <si>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</si>
  <si>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</si>
  <si>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</si>
  <si>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</si>
  <si>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</si>
  <si>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</si>
  <si>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</si>
  <si>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</si>
  <si>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</si>
  <si>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</si>
  <si>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</si>
  <si>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</si>
  <si>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</si>
  <si>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</si>
  <si>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</si>
  <si>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</si>
  <si>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</si>
  <si>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</si>
  <si>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</si>
  <si>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</si>
  <si>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</si>
  <si>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</si>
  <si>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</si>
  <si>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</si>
  <si>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</si>
  <si>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</si>
  <si>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</si>
  <si>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</si>
  <si>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</si>
  <si>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</si>
  <si>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</si>
  <si>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</si>
  <si>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</si>
  <si>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</si>
  <si>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</si>
  <si>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</si>
  <si>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</si>
  <si>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</si>
  <si>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</si>
  <si>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</si>
  <si>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</si>
  <si>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</si>
  <si>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</si>
  <si>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</si>
  <si>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</si>
  <si>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</si>
  <si>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</si>
  <si>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</si>
  <si>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</si>
  <si>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</si>
  <si>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</si>
  <si>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</si>
  <si>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</si>
  <si>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</si>
  <si>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</si>
  <si>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</si>
  <si>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</si>
  <si>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</si>
  <si>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</si>
  <si>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</si>
  <si>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</si>
  <si>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</si>
  <si>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</si>
  <si>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</si>
  <si>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</si>
  <si>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</si>
  <si>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</si>
  <si>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</si>
  <si>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</si>
  <si>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</si>
  <si>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</si>
  <si>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</si>
  <si>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</si>
  <si>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</si>
  <si>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</si>
  <si>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</si>
  <si>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</si>
  <si>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</si>
  <si>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</si>
  <si>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</si>
  <si>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</si>
  <si>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</si>
  <si>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</si>
  <si>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</si>
  <si>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</si>
  <si>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</si>
  <si>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</si>
  <si>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</si>
  <si>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</si>
  <si>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</si>
  <si>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</si>
  <si>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</si>
  <si>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</si>
  <si>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</si>
  <si>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</si>
  <si>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</si>
  <si>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</si>
  <si>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</si>
  <si>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</si>
  <si>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</si>
  <si>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</si>
  <si>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</si>
  <si>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</si>
  <si>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</si>
  <si>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</si>
  <si>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</si>
  <si>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</si>
  <si>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</si>
  <si>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</si>
  <si>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</si>
  <si>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</si>
  <si>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</si>
  <si>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</si>
  <si>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</si>
  <si>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</si>
  <si>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</si>
  <si>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</si>
  <si>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</si>
  <si>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</si>
  <si>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</si>
  <si>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</si>
  <si>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</si>
  <si>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</si>
  <si>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</si>
  <si>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</si>
  <si>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</si>
  <si>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</si>
  <si>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</si>
  <si>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</si>
  <si>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</si>
  <si>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</si>
  <si>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</si>
  <si>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</si>
  <si>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</si>
  <si>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</si>
  <si>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</si>
  <si>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</si>
  <si>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</si>
  <si>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</si>
  <si>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</si>
  <si>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</si>
  <si>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</si>
  <si>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</si>
  <si>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</si>
  <si>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</si>
  <si>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</si>
  <si>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</si>
  <si>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</si>
  <si>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</si>
  <si>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</si>
  <si>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</si>
  <si>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</si>
  <si>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</si>
  <si>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</si>
  <si>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</si>
  <si>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</si>
  <si>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</si>
  <si>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</si>
  <si>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</si>
  <si>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</si>
  <si>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</si>
  <si>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</si>
  <si>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</si>
  <si>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</si>
  <si>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</si>
  <si>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</si>
  <si>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</si>
  <si>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</si>
  <si>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</si>
  <si>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</si>
  <si>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</si>
  <si>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</si>
  <si>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</si>
  <si>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</si>
  <si>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</si>
  <si>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</si>
  <si>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</si>
  <si>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</si>
  <si>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</si>
  <si>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</si>
  <si>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</si>
  <si>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</si>
  <si>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</si>
  <si>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</si>
  <si>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</si>
  <si>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</si>
  <si>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</si>
  <si>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</si>
  <si>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</si>
  <si>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</si>
  <si>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</si>
  <si>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</si>
  <si>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</si>
  <si>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</si>
  <si>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</si>
  <si>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</si>
  <si>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</si>
  <si>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</si>
  <si>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</si>
  <si>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</si>
  <si>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</si>
  <si>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</si>
  <si>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</si>
  <si>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</si>
  <si>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</si>
  <si>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</si>
  <si>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</si>
  <si>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</si>
  <si>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</si>
  <si>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</si>
  <si>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</si>
  <si>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</si>
  <si>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</si>
  <si>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</si>
  <si>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</si>
  <si>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</si>
  <si>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</si>
  <si>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</si>
  <si>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</si>
  <si>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</si>
  <si>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</si>
  <si>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</si>
  <si>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</si>
  <si>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</si>
  <si>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</si>
  <si>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</si>
  <si>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</si>
  <si>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</si>
  <si>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</si>
  <si>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</si>
  <si>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</si>
  <si>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</si>
  <si>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</si>
  <si>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</si>
  <si>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</si>
  <si>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</si>
  <si>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</si>
  <si>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</si>
  <si>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</si>
  <si>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</si>
  <si>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</si>
  <si>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</si>
  <si>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</si>
  <si>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</si>
  <si>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</si>
  <si>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</si>
  <si>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</si>
  <si>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</si>
  <si>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</si>
  <si>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</si>
  <si>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</si>
  <si>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</si>
  <si>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</si>
  <si>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</si>
  <si>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</si>
  <si>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</si>
  <si>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</si>
  <si>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</si>
  <si>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</si>
  <si>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</si>
  <si>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</si>
  <si>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</si>
  <si>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</si>
  <si>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</si>
  <si>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</si>
  <si>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</si>
  <si>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</si>
  <si>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</si>
  <si>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</si>
  <si>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</si>
  <si>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</si>
  <si>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</si>
  <si>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</si>
  <si>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</si>
  <si>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</si>
  <si>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</si>
  <si>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</si>
  <si>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</si>
  <si>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</si>
  <si>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</si>
  <si>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</si>
  <si>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</si>
  <si>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</si>
  <si>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</si>
  <si>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</si>
  <si>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</si>
  <si>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</si>
  <si>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</si>
  <si>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</si>
  <si>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</si>
  <si>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</si>
  <si>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</si>
  <si>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</si>
  <si>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</si>
  <si>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</si>
  <si>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</si>
  <si>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</si>
  <si>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</si>
  <si>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</si>
  <si>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</si>
  <si>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</si>
  <si>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</si>
  <si>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</si>
  <si>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</si>
  <si>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</si>
  <si>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</si>
  <si>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</si>
  <si>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</si>
  <si>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</si>
  <si>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</si>
  <si>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</si>
  <si>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</si>
  <si>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</si>
  <si>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</si>
  <si>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</si>
  <si>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</si>
  <si>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</si>
  <si>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</si>
  <si>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</si>
  <si>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</si>
  <si>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</si>
  <si>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</si>
  <si>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</si>
  <si>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</si>
  <si>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</si>
  <si>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</si>
  <si>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</si>
  <si>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</si>
  <si>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</si>
  <si>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</si>
  <si>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</si>
  <si>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</si>
  <si>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</si>
  <si>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</si>
  <si>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</si>
  <si>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</si>
  <si>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</si>
  <si>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</si>
  <si>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</si>
  <si>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</si>
  <si>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</si>
  <si>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</si>
  <si>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</si>
  <si>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</si>
  <si>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</si>
  <si>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</si>
  <si>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</si>
  <si>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</si>
  <si>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</si>
  <si>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</si>
  <si>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</si>
  <si>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</si>
  <si>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</si>
  <si>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</si>
  <si>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</si>
  <si>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</si>
  <si>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</si>
  <si>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</si>
  <si>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</si>
  <si>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</si>
  <si>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</si>
  <si>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</si>
  <si>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</si>
  <si>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</si>
  <si>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</si>
  <si>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</si>
  <si>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</si>
  <si>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</si>
  <si>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</si>
  <si>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</si>
  <si>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</si>
  <si>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</si>
  <si>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</si>
  <si>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</si>
  <si>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</si>
  <si>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</si>
  <si>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</si>
  <si>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</si>
  <si>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</si>
  <si>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</si>
  <si>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</si>
  <si>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</si>
  <si>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</si>
  <si>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</si>
  <si>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</si>
  <si>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</si>
  <si>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</si>
  <si>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</si>
  <si>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</si>
  <si>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</si>
  <si>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</si>
  <si>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</si>
  <si>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</si>
  <si>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</si>
  <si>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</si>
  <si>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</si>
  <si>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</si>
  <si>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</si>
  <si>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</si>
  <si>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</si>
  <si>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</si>
  <si>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</si>
  <si>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</si>
  <si>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</si>
  <si>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</si>
  <si>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</si>
  <si>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</si>
  <si>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</si>
  <si>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</si>
  <si>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</si>
  <si>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</si>
  <si>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</si>
  <si>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</si>
  <si>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</si>
  <si>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</si>
  <si>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</si>
  <si>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</si>
  <si>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</si>
  <si>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</si>
  <si>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</si>
  <si>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</si>
  <si>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</si>
  <si>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</si>
  <si>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</si>
  <si>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</si>
  <si>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</si>
  <si>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</si>
  <si>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</si>
  <si>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</si>
  <si>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</si>
  <si>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</si>
  <si>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</si>
  <si>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</si>
  <si>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</si>
  <si>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</si>
  <si>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</si>
  <si>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</si>
  <si>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</si>
  <si>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</si>
  <si>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</si>
  <si>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</si>
  <si>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</si>
  <si>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</si>
  <si>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</si>
  <si>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</si>
  <si>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</si>
  <si>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</si>
  <si>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</si>
  <si>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</si>
  <si>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</si>
  <si>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</si>
  <si>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</si>
  <si>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</si>
  <si>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</si>
  <si>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</si>
  <si>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</si>
  <si>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</si>
  <si>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</si>
  <si>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</si>
  <si>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</si>
  <si>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</si>
  <si>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</si>
  <si>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</si>
  <si>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</si>
  <si>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</si>
  <si>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</si>
  <si>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</si>
  <si>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</si>
  <si>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</si>
  <si>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</si>
  <si>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</si>
  <si>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</si>
  <si>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</si>
  <si>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</si>
  <si>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</si>
  <si>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</si>
  <si>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</si>
  <si>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</si>
  <si>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</si>
  <si>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</si>
  <si>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</si>
  <si>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</si>
  <si>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</si>
  <si>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</si>
  <si>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</si>
  <si>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</si>
  <si>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</si>
  <si>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</si>
  <si>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</si>
  <si>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</si>
  <si>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</si>
  <si>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</si>
  <si>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</si>
  <si>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</si>
  <si>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</si>
  <si>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</si>
  <si>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</si>
  <si>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</si>
  <si>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</si>
  <si>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</si>
  <si>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</si>
  <si>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</si>
  <si>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</si>
  <si>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</si>
  <si>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</si>
  <si>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</si>
  <si>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</si>
  <si>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</si>
  <si>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</si>
  <si>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</si>
  <si>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</si>
  <si>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</si>
  <si>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</si>
  <si>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</si>
  <si>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</si>
  <si>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</si>
  <si>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</si>
  <si>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</si>
  <si>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</si>
  <si>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</si>
  <si>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</si>
  <si>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</si>
  <si>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</si>
  <si>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</si>
  <si>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</si>
  <si>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</si>
  <si>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</si>
  <si>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</si>
  <si>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</si>
  <si>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</si>
  <si>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</si>
  <si>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</si>
  <si>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</si>
  <si>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</si>
  <si>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</si>
  <si>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</si>
  <si>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</si>
  <si>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</si>
  <si>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</si>
  <si>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</si>
  <si>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</si>
  <si>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</si>
  <si>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</si>
  <si>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</si>
  <si>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</si>
  <si>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</si>
  <si>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</si>
  <si>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</si>
  <si>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</si>
  <si>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</si>
  <si>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</si>
  <si>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</si>
  <si>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</si>
  <si>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</si>
  <si>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</si>
  <si>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</si>
  <si>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</si>
  <si>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</si>
  <si>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</si>
  <si>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</si>
  <si>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</si>
  <si>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</si>
  <si>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</si>
  <si>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</si>
  <si>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</si>
  <si>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</si>
  <si>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</si>
  <si>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</si>
  <si>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</si>
  <si>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</si>
  <si>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</si>
  <si>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</si>
  <si>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</si>
  <si>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</si>
  <si>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</si>
  <si>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</si>
  <si>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</si>
  <si>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</si>
  <si>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</si>
  <si>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</si>
  <si>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</si>
  <si>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</si>
  <si>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</si>
  <si>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</si>
  <si>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</si>
  <si>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</si>
  <si>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</si>
  <si>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</si>
  <si>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</si>
  <si>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</si>
  <si>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</si>
  <si>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</si>
  <si>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</si>
  <si>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</si>
  <si>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</si>
  <si>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</si>
  <si>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</si>
  <si>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</si>
  <si>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</si>
  <si>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</si>
  <si>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</si>
  <si>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</si>
  <si>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</si>
  <si>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</si>
  <si>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</si>
  <si>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</si>
  <si>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</si>
  <si>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</si>
  <si>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</si>
  <si>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</si>
  <si>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</si>
  <si>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</si>
  <si>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</si>
  <si>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</si>
  <si>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</si>
  <si>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</si>
  <si>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</si>
  <si>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</si>
  <si>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</si>
  <si>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</si>
  <si>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</si>
  <si>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</si>
  <si>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</si>
  <si>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</si>
  <si>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</si>
  <si>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</si>
  <si>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</si>
  <si>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</si>
  <si>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</si>
  <si>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</si>
  <si>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</si>
  <si>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</si>
  <si>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</si>
  <si>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</si>
  <si>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</si>
  <si>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</si>
  <si>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</si>
  <si>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</si>
  <si>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</si>
  <si>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</si>
  <si>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</si>
  <si>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</si>
  <si>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</si>
  <si>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</si>
  <si>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</si>
  <si>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</si>
  <si>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</si>
  <si>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</si>
  <si>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</si>
  <si>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</si>
  <si>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</si>
  <si>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</si>
  <si>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</si>
  <si>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</si>
  <si>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</si>
  <si>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</si>
  <si>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</si>
  <si>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</si>
  <si>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</si>
  <si>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</si>
  <si>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</si>
  <si>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</si>
  <si>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</si>
  <si>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</si>
  <si>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</si>
  <si>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</si>
  <si>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</si>
  <si>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</si>
  <si>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</si>
  <si>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</si>
  <si>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</si>
  <si>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</si>
  <si>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</si>
  <si>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</si>
  <si>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</si>
  <si>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</si>
  <si>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</si>
  <si>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</si>
  <si>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</si>
  <si>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</si>
  <si>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</si>
  <si>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</si>
  <si>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</si>
  <si>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</si>
  <si>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</si>
  <si>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</si>
  <si>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</si>
  <si>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</si>
  <si>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</si>
  <si>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</si>
  <si>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</si>
  <si>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</si>
  <si>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</si>
  <si>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</si>
  <si>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</si>
  <si>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</si>
  <si>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</si>
  <si>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</si>
  <si>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</si>
  <si>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</si>
  <si>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</si>
  <si>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</si>
  <si>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</si>
  <si>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</si>
  <si>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</si>
  <si>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</si>
  <si>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</si>
  <si>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</si>
  <si>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</si>
  <si>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</si>
  <si>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</si>
  <si>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</si>
  <si>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</si>
  <si>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</si>
  <si>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</si>
  <si>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</si>
  <si>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</si>
  <si>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</si>
  <si>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</si>
  <si>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</si>
  <si>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</si>
  <si>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</si>
  <si>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</si>
  <si>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</si>
  <si>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</si>
  <si>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</si>
  <si>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</si>
  <si>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</si>
  <si>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</si>
  <si>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</si>
  <si>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</si>
  <si>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</si>
  <si>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</si>
  <si>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</si>
  <si>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</si>
  <si>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</si>
  <si>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</si>
  <si>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</si>
  <si>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</si>
  <si>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</si>
  <si>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</si>
  <si>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</si>
  <si>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</si>
  <si>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</si>
  <si>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</si>
  <si>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</si>
  <si>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</si>
  <si>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</si>
  <si>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</si>
  <si>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</si>
  <si>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</si>
  <si>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</si>
  <si>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</si>
  <si>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</si>
  <si>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</si>
  <si>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</si>
  <si>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</si>
  <si>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</si>
  <si>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</si>
  <si>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</si>
  <si>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</si>
  <si>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</si>
  <si>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</si>
  <si>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</si>
  <si>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</si>
  <si>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</si>
  <si>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</si>
  <si>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</si>
  <si>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</si>
  <si>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</si>
  <si>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</si>
  <si>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</si>
  <si>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</si>
  <si>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</si>
  <si>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</si>
  <si>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</si>
  <si>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</si>
  <si>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</si>
  <si>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</si>
  <si>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</si>
  <si>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</si>
  <si>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</si>
  <si>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</si>
  <si>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</si>
  <si>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</si>
  <si>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</si>
  <si>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</si>
  <si>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</si>
  <si>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</si>
  <si>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</si>
  <si>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</si>
  <si>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</si>
  <si>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</si>
  <si>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</si>
  <si>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</si>
  <si>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</si>
  <si>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</si>
  <si>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</si>
  <si>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</si>
  <si>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</si>
  <si>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</si>
  <si>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</si>
  <si>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</si>
  <si>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</si>
  <si>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</si>
  <si>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</si>
  <si>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</si>
  <si>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</si>
  <si>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</si>
  <si>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</si>
  <si>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</si>
  <si>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</si>
  <si>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</si>
  <si>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</si>
  <si>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</si>
  <si>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</si>
  <si>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</si>
  <si>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</si>
  <si>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</si>
  <si>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</si>
  <si>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</si>
  <si>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</si>
  <si>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</si>
  <si>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</si>
  <si>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</si>
  <si>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</si>
  <si>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</si>
  <si>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</si>
  <si>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</si>
  <si>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</si>
  <si>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</si>
  <si>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</si>
  <si>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</si>
  <si>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</si>
  <si>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</si>
  <si>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</si>
  <si>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</si>
  <si>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</si>
  <si>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</si>
  <si>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</si>
  <si>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</si>
  <si>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</si>
  <si>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</si>
  <si>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</si>
  <si>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</si>
  <si>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</si>
  <si>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</si>
  <si>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</si>
  <si>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</si>
  <si>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</si>
  <si>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</si>
  <si>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</si>
  <si>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</si>
  <si>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</si>
  <si>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</si>
  <si>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</si>
  <si>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</si>
  <si>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</si>
  <si>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</si>
  <si>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</si>
  <si>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</si>
  <si>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</si>
  <si>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</si>
  <si>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</si>
  <si>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</si>
  <si>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</si>
  <si>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</si>
  <si>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</si>
  <si>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</si>
  <si>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</si>
  <si>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</si>
  <si>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</si>
  <si>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</si>
  <si>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</si>
  <si>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</si>
  <si>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</si>
  <si>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</si>
  <si>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</si>
  <si>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</si>
  <si>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</si>
  <si>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</si>
  <si>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</si>
  <si>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</si>
  <si>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</si>
  <si>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</si>
  <si>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</si>
  <si>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</si>
  <si>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</si>
  <si>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</si>
  <si>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</si>
  <si>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</si>
  <si>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</si>
  <si>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</si>
  <si>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</si>
  <si>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</si>
  <si>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</si>
  <si>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</si>
  <si>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</si>
  <si>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</si>
  <si>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</si>
  <si>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</si>
  <si>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</si>
  <si>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</si>
  <si>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</si>
  <si>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</si>
  <si>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</si>
  <si>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</si>
  <si>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</si>
  <si>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</si>
  <si>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</si>
  <si>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</si>
  <si>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</si>
  <si>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</si>
  <si>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</si>
  <si>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</si>
  <si>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</si>
  <si>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</si>
  <si>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</si>
  <si>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</si>
  <si>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</si>
  <si>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</si>
  <si>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</si>
  <si>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</si>
  <si>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</si>
  <si>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</si>
  <si>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</si>
  <si>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</si>
  <si>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</si>
  <si>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</si>
  <si>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</si>
  <si>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</si>
  <si>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</si>
  <si>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</si>
  <si>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</si>
  <si>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</si>
  <si>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</si>
  <si>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</si>
  <si>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</si>
  <si>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</si>
  <si>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</si>
  <si>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</si>
  <si>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</si>
  <si>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</si>
  <si>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</si>
  <si>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</si>
  <si>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</si>
  <si>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</si>
  <si>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</si>
  <si>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</si>
  <si>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</si>
  <si>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</si>
  <si>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</si>
  <si>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</si>
  <si>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</si>
  <si>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</si>
  <si>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</si>
  <si>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</si>
  <si>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</si>
  <si>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</si>
  <si>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</si>
  <si>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</si>
  <si>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</si>
  <si>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</si>
  <si>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</si>
  <si>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</si>
  <si>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</si>
  <si>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</si>
  <si>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</si>
  <si>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</si>
  <si>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</si>
  <si>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</si>
  <si>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</si>
  <si>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</si>
  <si>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</si>
  <si>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</si>
  <si>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</si>
  <si>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</si>
  <si>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</si>
  <si>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</si>
  <si>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</si>
  <si>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</si>
  <si>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</si>
  <si>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</si>
  <si>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</si>
  <si>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</si>
  <si>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</si>
  <si>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</si>
  <si>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</si>
  <si>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</si>
  <si>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</si>
  <si>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</si>
  <si>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</si>
  <si>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</si>
  <si>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</si>
  <si>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</si>
  <si>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</si>
  <si>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</si>
  <si>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</si>
  <si>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</si>
  <si>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</si>
  <si>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</si>
  <si>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</si>
  <si>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</si>
  <si>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</si>
  <si>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</si>
  <si>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</si>
  <si>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</si>
  <si>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</si>
  <si>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</si>
  <si>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</si>
  <si>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</si>
  <si>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</si>
  <si>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</si>
  <si>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</si>
  <si>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</si>
  <si>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</si>
  <si>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</si>
  <si>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</si>
  <si>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</si>
  <si>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</si>
  <si>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</si>
  <si>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</si>
  <si>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</si>
  <si>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</si>
  <si>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</si>
  <si>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</si>
  <si>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</si>
  <si>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</si>
  <si>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</si>
  <si>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</si>
  <si>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</si>
  <si>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</si>
  <si>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</si>
  <si>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</si>
  <si>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</si>
  <si>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</si>
  <si>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</si>
  <si>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</si>
  <si>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</si>
  <si>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</si>
  <si>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</si>
  <si>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</si>
  <si>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</si>
  <si>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</si>
  <si>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</si>
  <si>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</si>
  <si>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</si>
  <si>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</si>
  <si>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</si>
  <si>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</si>
  <si>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</si>
  <si>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</si>
  <si>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</si>
  <si>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</si>
  <si>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</si>
  <si>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</si>
  <si>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</si>
  <si>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</si>
  <si>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</si>
  <si>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</si>
  <si>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</si>
  <si>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</si>
  <si>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</si>
  <si>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</si>
  <si>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</si>
  <si>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</si>
  <si>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</si>
  <si>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</si>
  <si>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</si>
  <si>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</si>
  <si>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</si>
  <si>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</si>
  <si>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</si>
  <si>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</si>
  <si>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</si>
  <si>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</si>
  <si>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</si>
  <si>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</si>
  <si>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</si>
  <si>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</si>
  <si>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</si>
  <si>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</si>
  <si>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</si>
  <si>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</si>
  <si>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</si>
  <si>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</si>
  <si>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</si>
  <si>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</si>
  <si>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</si>
  <si>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</si>
  <si>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</si>
  <si>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</si>
  <si>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</si>
  <si>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</si>
  <si>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</si>
  <si>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</si>
  <si>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</si>
  <si>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</si>
  <si>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</si>
  <si>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</si>
  <si>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</si>
  <si>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</si>
  <si>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</si>
  <si>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</si>
  <si>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</si>
  <si>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</si>
  <si>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</si>
  <si>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</si>
  <si>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</si>
  <si>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</si>
  <si>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</si>
  <si>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</si>
  <si>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</si>
  <si>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</si>
  <si>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</si>
  <si>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</si>
  <si>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</si>
  <si>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</si>
  <si>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</si>
  <si>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</si>
  <si>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</si>
  <si>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</si>
  <si>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</si>
  <si>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</si>
  <si>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</si>
  <si>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</si>
  <si>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</si>
  <si>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</si>
  <si>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</si>
  <si>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</si>
  <si>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</si>
  <si>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</si>
  <si>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</si>
  <si>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</si>
  <si>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</si>
  <si>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</si>
  <si>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</si>
  <si>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</si>
  <si>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</si>
  <si>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</si>
  <si>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</si>
  <si>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</si>
  <si>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</si>
  <si>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</si>
  <si>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</si>
  <si>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</si>
  <si>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</si>
  <si>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</si>
  <si>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</si>
  <si>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</si>
  <si>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</si>
  <si>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</si>
  <si>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</si>
  <si>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</si>
  <si>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</si>
  <si>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</si>
  <si>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</si>
  <si>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</si>
  <si>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</si>
  <si>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</si>
  <si>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</si>
  <si>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</si>
  <si>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</si>
  <si>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</si>
  <si>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</si>
  <si>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</si>
  <si>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</si>
  <si>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</si>
  <si>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</si>
  <si>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</si>
  <si>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</si>
  <si>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</si>
  <si>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</si>
  <si>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</si>
  <si>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</si>
  <si>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</si>
  <si>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</si>
  <si>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</si>
  <si>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</si>
  <si>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</si>
  <si>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</si>
  <si>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</si>
  <si>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</si>
  <si>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</si>
  <si>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</si>
  <si>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</si>
  <si>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</si>
  <si>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</si>
  <si>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</si>
  <si>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</si>
  <si>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</si>
  <si>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</si>
  <si>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</si>
  <si>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</si>
  <si>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</si>
  <si>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</si>
  <si>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</si>
  <si>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</si>
  <si>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</si>
  <si>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</si>
  <si>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</si>
  <si>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</si>
  <si>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</si>
  <si>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</si>
  <si>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</si>
  <si>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</si>
  <si>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</si>
  <si>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</si>
  <si>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</si>
  <si>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</si>
  <si>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</si>
  <si>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</si>
  <si>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</si>
  <si>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</si>
  <si>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</si>
  <si>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</si>
  <si>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</si>
  <si>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</si>
  <si>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</si>
  <si>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</si>
  <si>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</si>
  <si>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</si>
  <si>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</si>
  <si>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</si>
  <si>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</si>
  <si>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</si>
  <si>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</si>
  <si>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</si>
  <si>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</si>
  <si>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</si>
  <si>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</si>
  <si>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</si>
  <si>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</si>
  <si>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</si>
  <si>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</si>
  <si>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</si>
  <si>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</si>
  <si>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</si>
  <si>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</si>
  <si>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</si>
  <si>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</si>
  <si>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</si>
  <si>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</si>
  <si>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</si>
  <si>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</si>
  <si>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</si>
  <si>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</si>
  <si>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</si>
  <si>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</si>
  <si>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</si>
  <si>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</si>
  <si>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</si>
  <si>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</si>
  <si>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</si>
  <si>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</si>
  <si>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</si>
  <si>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</si>
  <si>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</si>
  <si>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</si>
  <si>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</si>
  <si>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</si>
  <si>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</si>
  <si>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</si>
  <si>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</si>
  <si>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</si>
  <si>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</si>
  <si>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</si>
  <si>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</si>
  <si>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</si>
  <si>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</si>
  <si>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</si>
  <si>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</si>
  <si>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</si>
  <si>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</si>
  <si>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</si>
  <si>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</si>
  <si>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</si>
  <si>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</si>
  <si>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</si>
  <si>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</si>
  <si>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</si>
  <si>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</si>
  <si>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</si>
  <si>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</si>
  <si>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</si>
  <si>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</si>
  <si>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</si>
  <si>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</si>
  <si>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</si>
  <si>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</si>
  <si>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</si>
  <si>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</si>
  <si>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</si>
  <si>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</si>
  <si>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</si>
  <si>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</si>
  <si>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</si>
  <si>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</si>
  <si>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</si>
  <si>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</si>
  <si>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</si>
  <si>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</si>
  <si>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</si>
  <si>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</si>
  <si>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</si>
  <si>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</si>
  <si>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</si>
  <si>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</si>
  <si>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</si>
  <si>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</si>
  <si>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</si>
  <si>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</si>
  <si>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</si>
  <si>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</si>
  <si>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</si>
  <si>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</si>
  <si>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</si>
  <si>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</si>
  <si>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</si>
  <si>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</si>
  <si>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</si>
  <si>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</si>
  <si>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</si>
  <si>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</si>
  <si>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</si>
  <si>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</si>
  <si>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</si>
  <si>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</si>
  <si>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</si>
  <si>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</si>
  <si>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</si>
  <si>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</si>
  <si>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</si>
  <si>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</si>
  <si>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</si>
  <si>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</si>
  <si>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</si>
  <si>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</si>
  <si>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</si>
  <si>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</si>
  <si>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</si>
  <si>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</si>
  <si>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</si>
  <si>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</si>
  <si>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</si>
  <si>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</si>
  <si>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</si>
  <si>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</si>
  <si>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</si>
  <si>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</si>
  <si>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</si>
  <si>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</si>
  <si>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</si>
  <si>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</si>
  <si>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</si>
  <si>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</si>
  <si>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</si>
  <si>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</si>
  <si>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</si>
  <si>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</si>
  <si>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</si>
  <si>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</si>
  <si>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</si>
  <si>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</si>
  <si>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</si>
  <si>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</si>
  <si>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</si>
  <si>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</si>
  <si>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</si>
  <si>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</si>
  <si>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</si>
  <si>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</si>
  <si>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</si>
  <si>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</si>
  <si>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</si>
  <si>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</si>
  <si>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</si>
  <si>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</si>
  <si>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</si>
  <si>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</si>
  <si>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</si>
  <si>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</si>
  <si>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</si>
  <si>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</si>
  <si>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</si>
  <si>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</si>
  <si>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</si>
  <si>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</si>
  <si>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</si>
  <si>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</si>
  <si>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</si>
  <si>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</si>
  <si>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</si>
  <si>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</si>
  <si>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</si>
  <si>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</si>
  <si>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</si>
  <si>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</si>
  <si>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</si>
  <si>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</si>
  <si>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</si>
  <si>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</si>
  <si>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</si>
  <si>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</si>
  <si>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</si>
  <si>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</si>
  <si>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</si>
  <si>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</si>
  <si>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</si>
  <si>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</si>
  <si>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</si>
  <si>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</si>
  <si>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</si>
  <si>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</si>
  <si>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</si>
  <si>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</si>
  <si>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</si>
  <si>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</si>
  <si>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</si>
  <si>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</si>
  <si>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</si>
  <si>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</si>
  <si>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</si>
  <si>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</si>
  <si>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</si>
  <si>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</si>
  <si>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</si>
  <si>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</si>
  <si>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</si>
  <si>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</si>
  <si>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</si>
  <si>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</si>
  <si>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</si>
  <si>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</si>
  <si>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</si>
  <si>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</si>
  <si>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</si>
  <si>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</si>
  <si>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</si>
  <si>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</si>
  <si>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</si>
  <si>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</si>
  <si>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</si>
  <si>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</si>
  <si>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</si>
  <si>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</si>
  <si>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</si>
  <si>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</si>
  <si>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</si>
  <si>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</si>
  <si>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</si>
  <si>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</si>
  <si>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</si>
  <si>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</si>
  <si>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</si>
  <si>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</si>
  <si>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</si>
  <si>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</si>
  <si>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</si>
  <si>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</si>
  <si>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</si>
  <si>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</si>
  <si>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</si>
  <si>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</si>
  <si>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</si>
  <si>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</si>
  <si>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</si>
  <si>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</si>
  <si>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</si>
  <si>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</si>
  <si>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</si>
  <si>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</si>
  <si>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</si>
  <si>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</si>
  <si>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</si>
  <si>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</si>
  <si>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</si>
  <si>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</si>
  <si>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</si>
  <si>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</si>
  <si>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</si>
  <si>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</si>
  <si>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</si>
  <si>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</si>
  <si>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</si>
  <si>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</si>
  <si>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</si>
  <si>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</si>
  <si>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</si>
  <si>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</si>
  <si>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</si>
  <si>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</si>
  <si>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</si>
  <si>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</si>
  <si>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</si>
  <si>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</si>
  <si>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</si>
  <si>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</si>
  <si>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</si>
  <si>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</si>
  <si>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</si>
  <si>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</si>
  <si>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</si>
  <si>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</si>
  <si>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</si>
  <si>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</si>
  <si>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</si>
  <si>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</si>
  <si>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</si>
  <si>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</si>
  <si>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</si>
  <si>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</si>
  <si>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</si>
  <si>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</si>
  <si>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</si>
  <si>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</si>
  <si>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</si>
  <si>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</si>
  <si>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</si>
  <si>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</si>
  <si>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</si>
  <si>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</si>
  <si>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</si>
  <si>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</si>
  <si>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</si>
  <si>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</si>
  <si>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</si>
  <si>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</si>
  <si>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</si>
  <si>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</si>
  <si>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</si>
  <si>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</si>
  <si>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</si>
  <si>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</si>
  <si>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</si>
  <si>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</si>
  <si>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</si>
  <si>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</si>
  <si>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</si>
  <si>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</si>
  <si>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</si>
  <si>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</si>
  <si>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</si>
  <si>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</si>
  <si>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</si>
  <si>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</si>
  <si>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</si>
  <si>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</si>
  <si>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</si>
  <si>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</si>
  <si>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</si>
  <si>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</si>
  <si>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</si>
  <si>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</si>
  <si>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</si>
  <si>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</si>
  <si>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</si>
  <si>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</si>
  <si>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</si>
  <si>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</si>
  <si>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</si>
  <si>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</si>
  <si>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</si>
  <si>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</si>
  <si>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</si>
  <si>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</si>
  <si>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</si>
  <si>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</si>
  <si>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</si>
  <si>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</si>
  <si>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</si>
  <si>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</si>
  <si>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</si>
  <si>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</si>
  <si>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</si>
  <si>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</si>
  <si>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</si>
  <si>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</si>
  <si>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</si>
  <si>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</si>
  <si>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</si>
  <si>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</si>
  <si>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</si>
  <si>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</si>
  <si>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</si>
  <si>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</si>
  <si>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</si>
  <si>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</si>
  <si>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</si>
  <si>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</si>
  <si>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</si>
  <si>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</si>
  <si>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</si>
  <si>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</si>
  <si>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</si>
  <si>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</si>
  <si>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</si>
  <si>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</si>
  <si>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</si>
  <si>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</si>
  <si>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</si>
  <si>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</si>
  <si>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</si>
  <si>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</si>
  <si>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</si>
  <si>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</si>
  <si>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</si>
  <si>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</si>
  <si>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</si>
  <si>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</si>
  <si>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</si>
  <si>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</si>
  <si>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</si>
  <si>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</si>
  <si>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</si>
  <si>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</si>
  <si>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</si>
  <si>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</si>
  <si>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</si>
  <si>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</si>
  <si>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</si>
  <si>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</si>
  <si>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</si>
  <si>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</si>
  <si>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</si>
  <si>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</si>
  <si>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</si>
  <si>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</si>
  <si>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</si>
  <si>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</si>
  <si>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</si>
  <si>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</si>
  <si>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</si>
  <si>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</si>
  <si>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</si>
  <si>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</si>
  <si>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</si>
  <si>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</si>
  <si>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</si>
  <si>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</si>
  <si>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</si>
  <si>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</si>
  <si>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</si>
  <si>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</si>
  <si>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</si>
  <si>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</si>
  <si>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</si>
  <si>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</si>
  <si>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</si>
  <si>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</si>
  <si>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</si>
  <si>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</si>
  <si>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</si>
  <si>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</si>
  <si>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</si>
  <si>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</si>
  <si>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</si>
  <si>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</si>
  <si>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</si>
  <si>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</si>
  <si>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</si>
  <si>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</si>
  <si>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</si>
  <si>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</si>
  <si>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</si>
  <si>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</si>
  <si>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</si>
  <si>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</si>
  <si>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</si>
  <si>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</si>
  <si>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</si>
  <si>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</si>
  <si>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</si>
  <si>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</si>
  <si>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</si>
  <si>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</si>
  <si>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</si>
  <si>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</si>
  <si>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</si>
  <si>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</si>
  <si>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</si>
  <si>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</si>
  <si>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</si>
  <si>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</si>
  <si>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</si>
  <si>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</si>
  <si>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</si>
  <si>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</si>
  <si>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</si>
  <si>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</si>
  <si>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</si>
  <si>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</si>
  <si>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</si>
  <si>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</si>
  <si>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</si>
  <si>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</si>
  <si>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</si>
  <si>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</si>
  <si>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</si>
  <si>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</si>
  <si>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</si>
  <si>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</si>
  <si>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</si>
  <si>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</si>
  <si>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</si>
  <si>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</si>
  <si>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</si>
  <si>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</si>
  <si>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</si>
  <si>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</si>
  <si>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</si>
  <si>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</si>
  <si>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</si>
  <si>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</si>
  <si>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</si>
  <si>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</si>
  <si>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</si>
  <si>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</si>
  <si>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</si>
  <si>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</si>
  <si>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</si>
  <si>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</si>
  <si>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</si>
  <si>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</si>
  <si>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</si>
  <si>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</si>
  <si>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</si>
  <si>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</si>
  <si>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</si>
  <si>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</si>
  <si>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</si>
  <si>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</si>
  <si>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</si>
  <si>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</si>
  <si>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</si>
  <si>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</si>
  <si>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</si>
  <si>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</si>
  <si>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</si>
  <si>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</si>
  <si>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</si>
  <si>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</si>
  <si>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</si>
  <si>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</si>
  <si>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</si>
  <si>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</si>
  <si>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</si>
  <si>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</si>
  <si>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</si>
  <si>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</si>
  <si>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</si>
  <si>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</si>
  <si>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</si>
  <si>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</si>
  <si>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</si>
  <si>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</si>
  <si>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</si>
  <si>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</si>
  <si>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</si>
  <si>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</si>
  <si>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</si>
  <si>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</si>
  <si>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</si>
  <si>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</si>
  <si>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</si>
  <si>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</si>
  <si>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</si>
  <si>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</si>
  <si>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</si>
  <si>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</si>
  <si>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</si>
  <si>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</si>
  <si>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</si>
  <si>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</si>
  <si>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</si>
  <si>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</si>
  <si>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</si>
  <si>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</si>
  <si>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</si>
  <si>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</si>
  <si>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</si>
  <si>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</si>
  <si>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</si>
  <si>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</si>
  <si>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</si>
  <si>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</si>
  <si>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</si>
  <si>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</si>
  <si>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</si>
  <si>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</si>
  <si>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</si>
  <si>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</si>
  <si>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</si>
  <si>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</si>
  <si>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</si>
  <si>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</si>
  <si>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</si>
  <si>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</si>
  <si>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</si>
  <si>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</si>
  <si>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</si>
  <si>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</si>
  <si>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</si>
  <si>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</si>
  <si>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</si>
  <si>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</si>
  <si>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</si>
  <si>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</si>
  <si>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</si>
  <si>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</si>
  <si>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</si>
  <si>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</si>
  <si>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</si>
  <si>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</si>
  <si>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</si>
  <si>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</si>
  <si>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</si>
  <si>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</si>
  <si>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</si>
  <si>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</si>
  <si>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</si>
  <si>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</si>
  <si>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</si>
  <si>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</si>
  <si>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</si>
  <si>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</si>
  <si>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</si>
  <si>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</si>
  <si>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</si>
  <si>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</si>
  <si>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</si>
  <si>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</si>
  <si>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</si>
  <si>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</si>
  <si>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</si>
  <si>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</si>
  <si>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</si>
  <si>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</si>
  <si>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</si>
  <si>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</si>
  <si>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</si>
  <si>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</si>
  <si>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</si>
  <si>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</si>
  <si>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</si>
  <si>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</si>
  <si>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</si>
  <si>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</si>
  <si>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</si>
  <si>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</si>
  <si>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</si>
  <si>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</si>
  <si>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</si>
  <si>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</si>
  <si>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</si>
  <si>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</si>
  <si>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</si>
  <si>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</si>
  <si>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</si>
  <si>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</si>
  <si>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</si>
  <si>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</si>
  <si>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</si>
  <si>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</si>
  <si>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</si>
  <si>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</si>
  <si>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</si>
  <si>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</si>
  <si>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</si>
  <si>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</si>
  <si>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</si>
  <si>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</si>
  <si>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</si>
  <si>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</si>
  <si>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</si>
  <si>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</si>
  <si>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</si>
  <si>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</si>
  <si>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</si>
  <si>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</si>
  <si>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</si>
  <si>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</si>
  <si>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</si>
  <si>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</si>
  <si>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</si>
  <si>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</si>
  <si>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</si>
  <si>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</si>
  <si>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</si>
  <si>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</si>
  <si>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</si>
  <si>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</si>
  <si>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</si>
  <si>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</si>
  <si>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</si>
  <si>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</si>
  <si>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</si>
  <si>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</si>
  <si>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</si>
  <si>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</si>
  <si>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</si>
  <si>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</si>
  <si>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</si>
  <si>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</si>
  <si>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</si>
  <si>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</si>
  <si>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</si>
  <si>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</si>
  <si>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</si>
  <si>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</si>
  <si>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</si>
  <si>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</si>
  <si>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</si>
  <si>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</si>
  <si>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</si>
  <si>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</si>
  <si>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</si>
  <si>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</si>
  <si>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</si>
  <si>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</si>
  <si>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</si>
  <si>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</si>
  <si>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</si>
  <si>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</si>
  <si>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</si>
  <si>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</si>
  <si>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</si>
  <si>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</si>
  <si>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</si>
  <si>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</si>
  <si>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</si>
  <si>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</si>
  <si>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</si>
  <si>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</si>
  <si>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</si>
  <si>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</si>
  <si>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</si>
  <si>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</si>
  <si>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</si>
  <si>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</si>
  <si>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</si>
  <si>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</si>
  <si>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</si>
  <si>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</si>
  <si>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</si>
  <si>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</si>
  <si>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</si>
  <si>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</si>
  <si>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</si>
  <si>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</si>
  <si>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</si>
  <si>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</si>
  <si>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</si>
  <si>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</si>
  <si>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</si>
  <si>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</si>
  <si>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</si>
  <si>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</si>
  <si>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</si>
  <si>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</si>
  <si>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</si>
  <si>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</si>
  <si>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</si>
  <si>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</si>
  <si>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</si>
  <si>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</si>
  <si>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</si>
  <si>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</si>
  <si>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</si>
  <si>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</si>
  <si>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</si>
  <si>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</si>
  <si>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</si>
  <si>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</si>
  <si>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</si>
  <si>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</si>
  <si>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</si>
  <si>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</si>
  <si>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</si>
  <si>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</si>
  <si>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</si>
  <si>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</si>
  <si>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</si>
  <si>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</si>
  <si>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</si>
  <si>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</si>
  <si>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</si>
  <si>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</si>
  <si>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</si>
  <si>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</si>
  <si>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</si>
  <si>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</si>
  <si>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</si>
  <si>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</si>
  <si>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</si>
  <si>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</si>
  <si>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</si>
  <si>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</si>
  <si>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</si>
  <si>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</si>
  <si>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</si>
  <si>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</si>
  <si>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</si>
  <si>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</si>
  <si>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</si>
  <si>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</si>
  <si>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</si>
  <si>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</si>
  <si>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</si>
  <si>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</si>
  <si>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</si>
  <si>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</si>
  <si>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</si>
  <si>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</si>
  <si>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</si>
  <si>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</si>
  <si>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</si>
  <si>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</si>
  <si>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</si>
  <si>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</si>
  <si>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</si>
  <si>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</si>
  <si>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</si>
  <si>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</si>
  <si>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</si>
  <si>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</si>
  <si>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</si>
  <si>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</si>
  <si>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</si>
  <si>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</si>
  <si>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</si>
  <si>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</si>
  <si>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</si>
  <si>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</si>
  <si>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</si>
  <si>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</si>
  <si>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</si>
  <si>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</si>
  <si>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</si>
  <si>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</si>
  <si>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</si>
  <si>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</si>
  <si>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</si>
  <si>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</si>
  <si>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</si>
  <si>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</si>
  <si>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</si>
  <si>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</si>
  <si>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</si>
  <si>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</si>
  <si>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</si>
  <si>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</si>
  <si>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</si>
  <si>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</si>
  <si>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</si>
  <si>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</si>
  <si>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</si>
  <si>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</si>
  <si>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</si>
  <si>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</si>
  <si>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</si>
  <si>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</si>
  <si>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</si>
  <si>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</si>
  <si>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</si>
  <si>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</si>
  <si>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</si>
  <si>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</si>
  <si>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</si>
  <si>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</si>
  <si>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</si>
  <si>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</si>
  <si>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</si>
  <si>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</si>
  <si>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</si>
  <si>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</si>
  <si>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</si>
  <si>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</si>
  <si>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</si>
  <si>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</si>
  <si>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</si>
  <si>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</si>
  <si>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</si>
  <si>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</si>
  <si>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</si>
  <si>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</si>
  <si>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</si>
  <si>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</si>
  <si>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</si>
  <si>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</si>
  <si>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</si>
  <si>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</si>
  <si>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</si>
  <si>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</si>
  <si>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</si>
  <si>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</si>
  <si>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</si>
  <si>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</si>
  <si>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</si>
  <si>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</si>
  <si>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</si>
  <si>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</si>
  <si>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</si>
  <si>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</si>
  <si>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</si>
  <si>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</si>
  <si>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</si>
  <si>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</si>
  <si>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</si>
  <si>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</si>
  <si>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</si>
  <si>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</si>
  <si>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</si>
  <si>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</si>
  <si>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</si>
  <si>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</si>
  <si>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</si>
  <si>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</si>
  <si>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</si>
  <si>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</si>
  <si>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</si>
  <si>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</si>
  <si>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</si>
  <si>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</si>
  <si>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</si>
  <si>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</si>
  <si>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</si>
  <si>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</si>
  <si>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</si>
  <si>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</si>
  <si>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</si>
  <si>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</si>
  <si>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</si>
  <si>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</si>
  <si>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</si>
  <si>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</si>
  <si>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</si>
  <si>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</si>
  <si>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</si>
  <si>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</si>
  <si>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</si>
  <si>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</si>
  <si>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</si>
  <si>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</si>
  <si>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</si>
  <si>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</si>
  <si>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</si>
  <si>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</si>
  <si>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</si>
  <si>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</si>
  <si>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</si>
  <si>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</si>
  <si>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</si>
  <si>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</si>
  <si>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</si>
  <si>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</si>
  <si>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</si>
  <si>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</si>
  <si>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</si>
  <si>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</si>
  <si>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</si>
  <si>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</si>
  <si>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</si>
  <si>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</si>
  <si>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</si>
  <si>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</si>
  <si>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</si>
  <si>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</si>
  <si>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</si>
  <si>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</si>
  <si>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</si>
  <si>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</si>
  <si>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</si>
  <si>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</si>
  <si>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</si>
  <si>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</si>
  <si>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</si>
  <si>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</si>
  <si>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</si>
  <si>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</si>
  <si>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</si>
  <si>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</si>
  <si>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</si>
  <si>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</si>
  <si>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</si>
  <si>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</si>
  <si>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</si>
  <si>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</si>
  <si>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</si>
  <si>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</si>
  <si>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</si>
  <si>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</si>
  <si>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</si>
  <si>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</si>
  <si>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</si>
  <si>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</si>
  <si>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</si>
  <si>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</si>
  <si>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</si>
  <si>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</si>
  <si>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</si>
  <si>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</si>
  <si>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</si>
  <si>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</si>
  <si>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</si>
  <si>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</si>
  <si>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</si>
  <si>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</si>
  <si>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</si>
  <si>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</si>
  <si>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</si>
  <si>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</si>
  <si>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</si>
  <si>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</si>
  <si>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</si>
  <si>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</si>
  <si>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</si>
  <si>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</si>
  <si>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</si>
  <si>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</si>
  <si>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</si>
  <si>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</si>
  <si>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</si>
  <si>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</si>
  <si>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</si>
  <si>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</si>
  <si>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</si>
  <si>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</si>
  <si>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</si>
  <si>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</si>
  <si>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</si>
  <si>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</si>
  <si>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</si>
  <si>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</si>
  <si>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</si>
  <si>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</si>
  <si>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</si>
  <si>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</si>
  <si>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</si>
  <si>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</si>
  <si>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</si>
  <si>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</si>
  <si>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</si>
  <si>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</si>
  <si>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</si>
  <si>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</si>
  <si>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</si>
  <si>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</si>
  <si>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</si>
  <si>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</si>
  <si>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</si>
  <si>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</si>
  <si>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</si>
  <si>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</si>
  <si>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</si>
  <si>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</si>
  <si>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</si>
  <si>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</si>
  <si>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</si>
  <si>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</si>
  <si>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</si>
  <si>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</si>
  <si>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</si>
  <si>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</si>
  <si>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</si>
  <si>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</si>
  <si>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</si>
  <si>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</si>
  <si>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</si>
  <si>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</si>
  <si>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</si>
  <si>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</si>
  <si>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</si>
  <si>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</si>
  <si>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</si>
  <si>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</si>
  <si>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</si>
  <si>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</si>
  <si>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</si>
  <si>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</si>
  <si>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</si>
  <si>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</si>
  <si>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</si>
  <si>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</si>
  <si>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</si>
  <si>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</si>
  <si>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</si>
  <si>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</si>
  <si>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</si>
  <si>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</si>
  <si>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</si>
  <si>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</si>
  <si>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</si>
  <si>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</si>
  <si>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</si>
  <si>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</si>
  <si>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</si>
  <si>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</si>
  <si>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</si>
  <si>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</si>
  <si>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</si>
  <si>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</si>
  <si>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</si>
  <si>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</si>
  <si>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</si>
  <si>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</si>
  <si>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</si>
  <si>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</si>
  <si>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</si>
  <si>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</si>
  <si>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</si>
  <si>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</si>
  <si>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</si>
  <si>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</si>
  <si>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</si>
  <si>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</si>
  <si>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</si>
  <si>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</si>
  <si>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</si>
  <si>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</si>
  <si>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</si>
  <si>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</si>
  <si>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</si>
  <si>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</si>
  <si>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</si>
  <si>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</si>
  <si>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</si>
  <si>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</si>
  <si>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</si>
  <si>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</si>
  <si>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</si>
  <si>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</si>
  <si>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</si>
  <si>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</si>
  <si>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</si>
  <si>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</si>
  <si>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</si>
  <si>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</si>
  <si>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</si>
  <si>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</si>
  <si>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</si>
  <si>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</si>
  <si>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</si>
  <si>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</si>
  <si>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</si>
  <si>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</si>
  <si>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</si>
  <si>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</si>
  <si>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</si>
  <si>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</si>
  <si>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</si>
  <si>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</si>
  <si>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</si>
  <si>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</si>
  <si>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</si>
  <si>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</si>
  <si>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</si>
  <si>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</si>
  <si>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</si>
  <si>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</si>
  <si>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</si>
  <si>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</si>
  <si>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</si>
  <si>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</si>
  <si>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</si>
  <si>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</si>
  <si>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</si>
  <si>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</si>
  <si>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</si>
  <si>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</si>
  <si>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</si>
  <si>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</si>
  <si>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</si>
  <si>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</si>
  <si>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</si>
  <si>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</si>
  <si>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</si>
  <si>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</si>
  <si>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</si>
  <si>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</si>
  <si>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</si>
  <si>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</si>
  <si>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</si>
  <si>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</si>
  <si>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</si>
  <si>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</si>
  <si>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</si>
  <si>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</si>
  <si>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</si>
  <si>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</si>
  <si>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</si>
  <si>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</si>
  <si>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</si>
  <si>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</si>
  <si>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</si>
  <si>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</si>
  <si>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</si>
  <si>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</si>
  <si>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</si>
  <si>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</si>
  <si>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</si>
  <si>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</si>
  <si>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</si>
  <si>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</si>
  <si>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</si>
  <si>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</si>
  <si>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</si>
  <si>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</si>
  <si>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</si>
  <si>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</si>
  <si>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</si>
  <si>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</si>
  <si>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</si>
  <si>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</si>
  <si>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</si>
  <si>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</si>
  <si>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</si>
  <si>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</si>
  <si>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</si>
  <si>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</si>
  <si>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</si>
  <si>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</si>
  <si>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</si>
  <si>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</si>
  <si>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</si>
  <si>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</si>
  <si>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</si>
  <si>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</si>
  <si>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</si>
  <si>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</si>
  <si>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</si>
  <si>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</si>
  <si>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</si>
  <si>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</si>
  <si>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</si>
  <si>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</si>
  <si>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</si>
  <si>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</si>
  <si>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</si>
  <si>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</si>
  <si>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</si>
  <si>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</si>
  <si>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</si>
  <si>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</si>
  <si>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</si>
  <si>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</si>
  <si>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</si>
  <si>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</si>
  <si>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</si>
  <si>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</si>
  <si>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</si>
  <si>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</si>
  <si>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</si>
  <si>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</si>
  <si>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</si>
  <si>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</si>
  <si>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</si>
  <si>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</si>
  <si>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</si>
  <si>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</si>
  <si>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</si>
  <si>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</si>
  <si>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</si>
  <si>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</si>
  <si>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</si>
  <si>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</si>
  <si>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</si>
  <si>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</si>
  <si>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</si>
  <si>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</si>
  <si>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</si>
  <si>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</si>
  <si>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</si>
  <si>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</si>
  <si>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</si>
  <si>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</si>
  <si>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</si>
  <si>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</si>
  <si>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</si>
  <si>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</si>
  <si>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</si>
  <si>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</si>
  <si>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</si>
  <si>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</si>
  <si>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</si>
  <si>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</si>
  <si>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</si>
  <si>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</si>
  <si>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</si>
  <si>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</si>
  <si>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</si>
  <si>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</si>
  <si>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</si>
  <si>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</si>
  <si>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</si>
  <si>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</si>
  <si>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</si>
  <si>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</si>
  <si>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</si>
  <si>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</si>
  <si>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</si>
  <si>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</si>
  <si>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</si>
  <si>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</si>
  <si>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</si>
  <si>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</si>
  <si>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</si>
  <si>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</si>
  <si>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</si>
  <si>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</si>
  <si>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</si>
  <si>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</si>
  <si>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</si>
  <si>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</si>
  <si>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</si>
  <si>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</si>
  <si>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</si>
  <si>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</si>
  <si>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</si>
  <si>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</si>
  <si>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</si>
  <si>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</si>
  <si>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</si>
  <si>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</si>
  <si>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</si>
  <si>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</si>
  <si>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</si>
  <si>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</si>
  <si>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</si>
  <si>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</si>
  <si>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</si>
  <si>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</si>
  <si>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</si>
  <si>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</si>
  <si>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</si>
  <si>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</si>
  <si>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</si>
  <si>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</si>
  <si>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</si>
  <si>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</si>
  <si>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</si>
  <si>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</si>
  <si>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</si>
  <si>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</si>
  <si>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</si>
  <si>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</si>
  <si>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</si>
  <si>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</si>
  <si>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</si>
  <si>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</si>
  <si>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</si>
  <si>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</si>
  <si>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</si>
  <si>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</si>
  <si>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</si>
  <si>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</si>
  <si>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</si>
  <si>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</si>
  <si>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</si>
  <si>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</si>
  <si>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</si>
  <si>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</si>
  <si>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</si>
  <si>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</si>
  <si>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</si>
  <si>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</si>
  <si>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</si>
  <si>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</si>
  <si>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</si>
  <si>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</si>
  <si>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</si>
  <si>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</si>
  <si>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</si>
  <si>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</si>
  <si>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</si>
  <si>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</si>
  <si>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</si>
  <si>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</si>
  <si>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</si>
  <si>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</si>
  <si>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</si>
  <si>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</si>
  <si>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</si>
  <si>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</si>
  <si>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</si>
  <si>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</si>
  <si>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</si>
  <si>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</si>
  <si>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</si>
  <si>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</si>
  <si>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</si>
  <si>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</si>
  <si>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</si>
  <si>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</si>
  <si>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</si>
  <si>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</si>
  <si>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</si>
  <si>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</si>
  <si>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</si>
  <si>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</si>
  <si>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</si>
  <si>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</si>
  <si>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</si>
  <si>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</si>
  <si>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</si>
  <si>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</si>
  <si>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</si>
  <si>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</si>
  <si>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</si>
  <si>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</si>
  <si>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</si>
  <si>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</si>
  <si>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</si>
  <si>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</si>
  <si>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</si>
  <si>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</si>
  <si>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</si>
  <si>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</si>
  <si>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</si>
  <si>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</si>
  <si>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</si>
  <si>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</si>
  <si>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</si>
  <si>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</si>
  <si>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</si>
  <si>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</si>
  <si>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</si>
  <si>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</si>
  <si>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</si>
  <si>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</si>
  <si>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</si>
  <si>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</si>
  <si>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</si>
  <si>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</si>
  <si>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</si>
  <si>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</si>
  <si>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</si>
  <si>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</si>
  <si>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</si>
  <si>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</si>
  <si>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</si>
  <si>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</si>
  <si>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</si>
  <si>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</si>
  <si>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</si>
  <si>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</si>
  <si>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</si>
  <si>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</si>
  <si>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</si>
  <si>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</si>
  <si>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</si>
  <si>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</si>
  <si>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</si>
  <si>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</si>
  <si>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</si>
  <si>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</si>
  <si>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</si>
  <si>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</si>
  <si>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</si>
  <si>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</si>
  <si>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</si>
  <si>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</si>
  <si>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</si>
  <si>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</si>
  <si>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</si>
  <si>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</si>
  <si>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</si>
  <si>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</si>
  <si>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</si>
  <si>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</si>
  <si>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</si>
  <si>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</si>
  <si>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</si>
  <si>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</si>
  <si>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</si>
  <si>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</si>
  <si>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</si>
  <si>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</si>
  <si>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</si>
  <si>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</si>
  <si>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</si>
  <si>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</si>
  <si>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</si>
  <si>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</si>
  <si>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</si>
  <si>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</si>
  <si>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</si>
  <si>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</si>
  <si>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</si>
  <si>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</si>
  <si>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</si>
  <si>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</si>
  <si>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</si>
  <si>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</si>
  <si>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</si>
  <si>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</si>
  <si>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</si>
  <si>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</si>
  <si>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</si>
  <si>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</si>
  <si>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</si>
  <si>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</si>
  <si>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</si>
  <si>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</si>
  <si>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</si>
  <si>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</si>
  <si>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</si>
  <si>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</si>
  <si>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</si>
  <si>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</si>
  <si>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</si>
  <si>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</si>
  <si>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</si>
  <si>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</si>
  <si>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</si>
  <si>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</si>
  <si>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</si>
  <si>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</si>
  <si>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</si>
  <si>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</si>
  <si>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</si>
  <si>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</si>
  <si>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</si>
  <si>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</si>
  <si>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</si>
  <si>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</si>
  <si>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</si>
  <si>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</si>
  <si>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</si>
  <si>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</si>
  <si>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</si>
  <si>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</si>
  <si>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</si>
  <si>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</si>
  <si>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</si>
  <si>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</si>
  <si>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</si>
  <si>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</si>
  <si>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</si>
  <si>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</si>
  <si>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</si>
  <si>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</si>
  <si>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</si>
  <si>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</si>
  <si>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</si>
  <si>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</si>
  <si>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</si>
  <si>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</si>
  <si>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</si>
  <si>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</si>
  <si>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</si>
  <si>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</si>
  <si>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</si>
  <si>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</si>
  <si>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</si>
  <si>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</si>
  <si>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</si>
  <si>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</si>
  <si>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</si>
  <si>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</si>
  <si>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</si>
  <si>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</si>
  <si>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</si>
  <si>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</si>
  <si>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</si>
  <si>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</si>
  <si>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</si>
  <si>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</si>
  <si>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</si>
  <si>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</si>
  <si>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</si>
  <si>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</si>
  <si>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</si>
  <si>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</si>
  <si>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</si>
  <si>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</si>
  <si>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</si>
  <si>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</si>
  <si>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</si>
  <si>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</si>
  <si>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</si>
  <si>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</si>
  <si>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</si>
  <si>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</si>
  <si>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</si>
  <si>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</si>
  <si>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</si>
  <si>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</si>
  <si>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</si>
  <si>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</si>
  <si>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</si>
  <si>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</si>
  <si>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</si>
  <si>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</si>
  <si>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</si>
  <si>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</si>
  <si>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</si>
  <si>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</si>
  <si>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</si>
  <si>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</si>
  <si>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</si>
  <si>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</si>
  <si>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</si>
  <si>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</si>
  <si>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</si>
  <si>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</si>
  <si>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</si>
  <si>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</si>
  <si>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</si>
  <si>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</si>
  <si>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</si>
  <si>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</si>
  <si>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</si>
  <si>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</si>
  <si>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</si>
  <si>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</si>
  <si>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</si>
  <si>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</si>
  <si>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</si>
  <si>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</si>
  <si>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</si>
  <si>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</si>
  <si>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</si>
  <si>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</si>
  <si>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</si>
  <si>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</si>
  <si>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</si>
  <si>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</si>
  <si>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</si>
  <si>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</si>
  <si>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</si>
  <si>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</si>
  <si>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</si>
  <si>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</si>
  <si>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</si>
  <si>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</si>
  <si>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</si>
  <si>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</si>
  <si>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</si>
  <si>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</si>
  <si>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</si>
  <si>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</si>
  <si>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</si>
  <si>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</si>
  <si>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</si>
  <si>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</si>
  <si>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</si>
  <si>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</si>
  <si>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</si>
  <si>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</si>
  <si>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</si>
  <si>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</si>
  <si>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</si>
  <si>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</si>
  <si>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</si>
  <si>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</si>
  <si>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</si>
  <si>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</si>
  <si>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</si>
  <si>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</si>
  <si>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</si>
  <si>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</si>
  <si>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</si>
  <si>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</si>
  <si>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</si>
  <si>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</si>
  <si>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</si>
  <si>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</si>
  <si>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</si>
  <si>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</si>
  <si>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</si>
  <si>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</si>
  <si>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</si>
  <si>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</si>
  <si>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</si>
  <si>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</si>
  <si>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</si>
  <si>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</si>
  <si>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</si>
  <si>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</si>
  <si>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</si>
  <si>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</si>
  <si>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</si>
  <si>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</si>
  <si>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</si>
  <si>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</si>
  <si>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</si>
  <si>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</si>
  <si>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</si>
  <si>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</si>
  <si>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</si>
  <si>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</si>
  <si>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</si>
  <si>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</si>
  <si>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</si>
  <si>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</si>
  <si>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</si>
  <si>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</si>
  <si>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</si>
  <si>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</si>
  <si>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</si>
  <si>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</si>
  <si>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</si>
  <si>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</si>
  <si>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</si>
  <si>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</si>
  <si>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</si>
  <si>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</si>
  <si>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</si>
  <si>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</si>
  <si>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</si>
  <si>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</si>
  <si>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</si>
  <si>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</si>
  <si>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</si>
  <si>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</si>
  <si>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</si>
  <si>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</si>
  <si>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</si>
  <si>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</si>
  <si>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</si>
  <si>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</si>
  <si>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</si>
  <si>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</si>
  <si>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</si>
  <si>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</si>
  <si>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</si>
  <si>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</si>
  <si>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</si>
  <si>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</si>
  <si>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</si>
  <si>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</si>
  <si>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</si>
  <si>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</si>
  <si>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</si>
  <si>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</si>
  <si>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</si>
  <si>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</si>
  <si>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</si>
  <si>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</si>
  <si>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</si>
  <si>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</si>
  <si>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</si>
  <si>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</si>
  <si>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</si>
  <si>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</si>
  <si>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</si>
  <si>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</si>
  <si>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</si>
  <si>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</si>
  <si>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</si>
  <si>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</si>
  <si>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</si>
  <si>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</si>
  <si>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</si>
  <si>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</si>
  <si>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</si>
  <si>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</si>
  <si>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</si>
  <si>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</si>
  <si>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</si>
  <si>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</si>
  <si>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</si>
  <si>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</si>
  <si>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</si>
  <si>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</si>
  <si>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</si>
  <si>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</si>
  <si>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</si>
  <si>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</si>
  <si>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</si>
  <si>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</si>
  <si>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</si>
  <si>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</si>
  <si>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</si>
  <si>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</si>
  <si>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</si>
  <si>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</si>
  <si>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</si>
  <si>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</si>
  <si>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</si>
  <si>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</si>
  <si>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</si>
  <si>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</si>
  <si>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</si>
  <si>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</si>
  <si>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</si>
  <si>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</si>
  <si>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</si>
  <si>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</si>
  <si>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</si>
  <si>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</si>
  <si>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</si>
  <si>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</si>
  <si>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</si>
  <si>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</si>
  <si>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</si>
  <si>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</si>
  <si>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</si>
  <si>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</si>
  <si>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</si>
  <si>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</si>
  <si>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</si>
  <si>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</si>
  <si>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</si>
  <si>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</si>
  <si>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</si>
  <si>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</si>
  <si>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</si>
  <si>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</si>
  <si>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</si>
  <si>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</si>
  <si>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</si>
  <si>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</si>
  <si>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</si>
  <si>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</si>
  <si>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</si>
  <si>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</si>
  <si>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</si>
  <si>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</si>
  <si>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</si>
  <si>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</si>
  <si>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</si>
  <si>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</si>
  <si>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</si>
  <si>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</si>
  <si>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</si>
  <si>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</si>
  <si>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</si>
  <si>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</si>
  <si>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</si>
  <si>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</si>
  <si>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</si>
  <si>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</si>
  <si>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</si>
  <si>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</si>
  <si>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</si>
  <si>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</si>
  <si>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</si>
  <si>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</si>
  <si>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</si>
  <si>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</si>
  <si>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</si>
  <si>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</si>
  <si>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</si>
  <si>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</si>
  <si>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</si>
  <si>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</si>
  <si>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</si>
  <si>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</si>
  <si>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</si>
  <si>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</si>
  <si>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</si>
  <si>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</si>
  <si>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</si>
  <si>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</si>
  <si>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</si>
  <si>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</si>
  <si>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</si>
  <si>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</si>
  <si>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</si>
  <si>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</si>
  <si>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</si>
  <si>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</si>
  <si>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</si>
  <si>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</si>
  <si>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</si>
  <si>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</si>
  <si>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</si>
  <si>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</si>
  <si>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</si>
  <si>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</si>
  <si>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</si>
  <si>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</si>
  <si>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</si>
  <si>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</si>
  <si>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</si>
  <si>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</si>
  <si>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</si>
  <si>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</si>
  <si>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</si>
  <si>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</si>
  <si>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</si>
  <si>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</si>
  <si>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</si>
  <si>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</si>
  <si>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</si>
  <si>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</si>
  <si>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</si>
  <si>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</si>
  <si>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</si>
  <si>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</si>
  <si>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</si>
  <si>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</si>
  <si>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</si>
  <si>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</si>
  <si>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</si>
  <si>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</si>
  <si>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</si>
  <si>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</si>
  <si>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</si>
  <si>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</si>
  <si>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</si>
  <si>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</si>
  <si>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</si>
  <si>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</si>
  <si>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</si>
  <si>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</si>
  <si>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</si>
  <si>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</si>
  <si>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</si>
  <si>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</si>
  <si>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</si>
  <si>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</si>
  <si>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</si>
  <si>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</si>
  <si>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</si>
  <si>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</si>
  <si>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</si>
  <si>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</si>
  <si>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</si>
  <si>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</si>
  <si>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</si>
  <si>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</si>
  <si>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</si>
  <si>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</si>
  <si>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</si>
  <si>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</si>
  <si>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</si>
  <si>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</si>
  <si>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</si>
  <si>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</si>
  <si>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</si>
  <si>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</si>
  <si>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</si>
  <si>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</si>
  <si>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</si>
  <si>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</si>
  <si>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</si>
  <si>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</si>
  <si>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</si>
  <si>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</si>
  <si>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</si>
  <si>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</si>
  <si>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</si>
  <si>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</si>
  <si>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</si>
  <si>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</si>
  <si>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</si>
  <si>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</si>
  <si>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</si>
  <si>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</si>
  <si>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</si>
  <si>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</si>
  <si>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</si>
  <si>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</si>
  <si>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</si>
  <si>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</si>
  <si>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</si>
  <si>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</si>
  <si>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</si>
  <si>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</si>
  <si>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</si>
  <si>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</si>
  <si>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</si>
  <si>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</si>
  <si>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</si>
  <si>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</si>
  <si>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</si>
  <si>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</si>
  <si>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</si>
  <si>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</si>
  <si>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</si>
  <si>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</si>
  <si>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</si>
  <si>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</si>
  <si>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</si>
  <si>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</si>
  <si>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</si>
  <si>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</si>
  <si>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</si>
  <si>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</si>
  <si>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</si>
  <si>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</si>
  <si>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</si>
  <si>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</si>
  <si>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</si>
  <si>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</si>
  <si>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</si>
  <si>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</si>
  <si>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</si>
  <si>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</si>
  <si>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</si>
  <si>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</si>
  <si>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</si>
  <si>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</si>
  <si>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</si>
  <si>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</si>
  <si>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</si>
  <si>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</si>
  <si>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</si>
  <si>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</si>
  <si>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</si>
  <si>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</si>
  <si>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</si>
  <si>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</si>
  <si>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</si>
  <si>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</si>
  <si>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</si>
  <si>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</si>
  <si>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</si>
  <si>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</si>
  <si>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</si>
  <si>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</si>
  <si>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</si>
  <si>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</si>
  <si>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</si>
  <si>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</si>
  <si>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</si>
  <si>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</si>
  <si>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</si>
  <si>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</si>
  <si>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</si>
  <si>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</si>
  <si>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</si>
  <si>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</si>
  <si>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</si>
  <si>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</si>
  <si>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</si>
  <si>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</si>
  <si>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</si>
  <si>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</si>
  <si>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</si>
  <si>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</si>
  <si>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</si>
  <si>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</si>
  <si>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</si>
  <si>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</si>
  <si>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</si>
  <si>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</si>
  <si>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</si>
  <si>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</si>
  <si>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</si>
  <si>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</si>
  <si>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</si>
  <si>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</si>
  <si>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</si>
  <si>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</si>
  <si>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</si>
  <si>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</si>
  <si>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</si>
  <si>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</si>
  <si>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</si>
  <si>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</si>
  <si>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</si>
  <si>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</si>
  <si>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</si>
  <si>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</si>
  <si>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</si>
  <si>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</si>
  <si>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</si>
  <si>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</si>
  <si>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</si>
  <si>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</si>
  <si>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</si>
  <si>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</si>
  <si>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</si>
  <si>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</si>
  <si>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</si>
  <si>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</si>
  <si>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</si>
  <si>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</si>
  <si>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</si>
  <si>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</si>
  <si>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</si>
  <si>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</si>
  <si>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</si>
  <si>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</si>
  <si>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</si>
  <si>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</si>
  <si>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</si>
  <si>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</si>
  <si>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</si>
  <si>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</si>
  <si>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</si>
  <si>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</si>
  <si>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</si>
  <si>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</si>
  <si>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</si>
  <si>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</si>
  <si>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</si>
  <si>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</si>
  <si>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</si>
  <si>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</si>
  <si>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</si>
  <si>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</si>
  <si>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</si>
  <si>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</si>
  <si>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</si>
  <si>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</si>
  <si>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</si>
  <si>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</si>
  <si>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</si>
  <si>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</si>
  <si>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</si>
  <si>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</si>
  <si>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</si>
  <si>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</si>
  <si>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</si>
  <si>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</si>
  <si>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</si>
  <si>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</si>
  <si>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</si>
  <si>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</si>
  <si>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</si>
  <si>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</si>
  <si>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</si>
  <si>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</si>
  <si>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</si>
  <si>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</si>
  <si>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</si>
  <si>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</si>
  <si>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</si>
  <si>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</si>
  <si>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</si>
  <si>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</si>
  <si>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</si>
  <si>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</si>
  <si>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</si>
  <si>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</si>
  <si>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</si>
  <si>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</si>
  <si>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</si>
  <si>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</si>
  <si>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</si>
  <si>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</si>
  <si>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</si>
  <si>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</si>
  <si>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</si>
  <si>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</si>
  <si>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</si>
  <si>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</si>
  <si>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</si>
  <si>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</si>
  <si>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</si>
  <si>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</si>
  <si>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</si>
  <si>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</si>
  <si>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</si>
  <si>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</si>
  <si>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</si>
  <si>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</si>
  <si>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</si>
  <si>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</si>
  <si>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</si>
  <si>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</si>
  <si>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</si>
  <si>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</si>
  <si>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</si>
  <si>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</si>
  <si>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</si>
  <si>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</si>
  <si>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</si>
  <si>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</si>
  <si>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</si>
  <si>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</si>
  <si>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</si>
  <si>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</si>
  <si>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</si>
  <si>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</si>
  <si>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</si>
  <si>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</si>
  <si>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</si>
  <si>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</si>
  <si>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</si>
  <si>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</si>
  <si>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</si>
  <si>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</si>
  <si>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</si>
  <si>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</si>
  <si>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</si>
  <si>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</si>
  <si>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</si>
  <si>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</si>
  <si>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</si>
  <si>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</si>
  <si>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</si>
  <si>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</si>
  <si>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</si>
  <si>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</si>
  <si>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</si>
  <si>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</si>
  <si>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</si>
  <si>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</si>
  <si>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</si>
  <si>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</si>
  <si>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</si>
  <si>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</si>
  <si>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</si>
  <si>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</si>
  <si>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</si>
  <si>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</si>
  <si>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</si>
  <si>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</si>
  <si>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</si>
  <si>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</si>
  <si>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</si>
  <si>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</si>
  <si>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</si>
  <si>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</si>
  <si>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</si>
  <si>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</si>
  <si>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</si>
  <si>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</si>
  <si>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</si>
  <si>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</si>
  <si>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</si>
  <si>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</si>
  <si>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</si>
  <si>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</si>
  <si>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</si>
  <si>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</si>
  <si>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</si>
  <si>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</si>
  <si>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</si>
  <si>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</si>
  <si>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</si>
  <si>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</si>
  <si>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</si>
  <si>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</si>
  <si>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</si>
  <si>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</si>
  <si>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</si>
  <si>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</si>
  <si>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</si>
  <si>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</si>
  <si>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</si>
  <si>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</si>
  <si>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</si>
  <si>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</si>
  <si>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</si>
  <si>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</si>
  <si>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</si>
  <si>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</si>
  <si>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</si>
  <si>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</si>
  <si>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</si>
  <si>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</si>
  <si>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</si>
  <si>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</si>
  <si>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</si>
  <si>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</si>
  <si>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</si>
  <si>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</si>
  <si>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</si>
  <si>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</si>
  <si>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</si>
  <si>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</si>
  <si>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</si>
  <si>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</si>
  <si>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</si>
  <si>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</si>
  <si>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</si>
  <si>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</si>
  <si>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</si>
  <si>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</si>
  <si>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</si>
  <si>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</si>
  <si>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</si>
  <si>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</si>
  <si>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</si>
  <si>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</si>
  <si>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</si>
  <si>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</si>
  <si>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</si>
  <si>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</si>
  <si>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</si>
  <si>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</si>
  <si>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</si>
  <si>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</si>
  <si>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</si>
  <si>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</si>
  <si>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</si>
  <si>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</si>
  <si>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</si>
  <si>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</si>
  <si>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</si>
  <si>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</si>
  <si>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</si>
  <si>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</si>
  <si>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</si>
  <si>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</si>
  <si>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</si>
  <si>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</si>
  <si>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</si>
  <si>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</si>
  <si>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</si>
  <si>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</si>
  <si>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</si>
  <si>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</si>
  <si>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</si>
  <si>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</si>
  <si>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</si>
  <si>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</si>
  <si>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</si>
  <si>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</si>
  <si>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</si>
  <si>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</si>
  <si>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</si>
  <si>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</si>
  <si>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</si>
  <si>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</si>
  <si>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</si>
  <si>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</si>
  <si>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</si>
  <si>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</si>
  <si>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</si>
  <si>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</si>
  <si>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</si>
  <si>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</si>
  <si>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</si>
  <si>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</si>
  <si>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</si>
  <si>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</si>
  <si>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</si>
  <si>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</si>
  <si>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</si>
  <si>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</si>
  <si>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</si>
  <si>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</si>
  <si>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</si>
  <si>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</si>
  <si>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</si>
  <si>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</si>
  <si>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</si>
  <si>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</si>
  <si>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</si>
  <si>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</si>
  <si>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</si>
  <si>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</si>
  <si>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</si>
  <si>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</si>
  <si>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</si>
  <si>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</si>
  <si>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</si>
  <si>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</si>
  <si>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</si>
  <si>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</si>
  <si>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</si>
  <si>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</si>
  <si>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</si>
  <si>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</si>
  <si>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</si>
  <si>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</si>
  <si>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</si>
  <si>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</si>
  <si>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</si>
  <si>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</si>
  <si>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</si>
  <si>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</si>
  <si>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</si>
  <si>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</si>
  <si>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</si>
  <si>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</si>
  <si>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</si>
  <si>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</si>
  <si>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</si>
  <si>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</si>
  <si>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</si>
  <si>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</si>
  <si>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</si>
  <si>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</si>
  <si>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</si>
  <si>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</si>
  <si>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</si>
  <si>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</si>
  <si>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</si>
  <si>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</si>
  <si>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</si>
  <si>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</si>
  <si>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</si>
  <si>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</si>
  <si>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</si>
  <si>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</si>
  <si>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</si>
  <si>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</si>
  <si>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</si>
  <si>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</si>
  <si>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</si>
  <si>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</si>
  <si>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</si>
  <si>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</si>
  <si>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</si>
  <si>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</si>
  <si>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</si>
  <si>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</si>
  <si>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</si>
  <si>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</si>
  <si>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</si>
  <si>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</si>
  <si>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</si>
  <si>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</si>
  <si>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</si>
  <si>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</si>
  <si>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</si>
  <si>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</si>
  <si>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</si>
  <si>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</si>
  <si>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</si>
  <si>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</si>
  <si>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</si>
  <si>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</si>
  <si>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</si>
  <si>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</si>
  <si>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</si>
  <si>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</si>
  <si>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</si>
  <si>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</si>
  <si>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</si>
  <si>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</si>
  <si>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</si>
  <si>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</si>
  <si>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</si>
  <si>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</si>
  <si>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</si>
  <si>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</si>
  <si>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</si>
  <si>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</si>
  <si>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</si>
  <si>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</si>
  <si>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</si>
  <si>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</si>
  <si>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</si>
  <si>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</si>
  <si>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</si>
  <si>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</si>
  <si>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</si>
  <si>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</si>
  <si>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</si>
  <si>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</si>
  <si>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</si>
  <si>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</si>
  <si>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</si>
  <si>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</si>
  <si>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</si>
  <si>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</si>
  <si>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</si>
  <si>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</si>
  <si>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</si>
  <si>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</si>
  <si>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</si>
  <si>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</si>
  <si>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</si>
  <si>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</si>
  <si>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</si>
  <si>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</si>
  <si>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</si>
  <si>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</si>
  <si>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</si>
  <si>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</si>
  <si>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</si>
  <si>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</si>
  <si>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</si>
  <si>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</si>
  <si>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</si>
  <si>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</si>
  <si>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</si>
  <si>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</si>
  <si>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</si>
  <si>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</si>
  <si>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</si>
  <si>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</si>
  <si>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</si>
  <si>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</si>
  <si>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</si>
  <si>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</si>
  <si>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</si>
  <si>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</si>
  <si>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</si>
  <si>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</si>
  <si>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</si>
  <si>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</si>
  <si>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</si>
  <si>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</si>
  <si>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</si>
  <si>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</si>
  <si>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</si>
  <si>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</si>
  <si>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</si>
  <si>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</si>
  <si>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</si>
  <si>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</si>
  <si>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</si>
  <si>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</si>
  <si>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</si>
  <si>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</si>
  <si>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</si>
  <si>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</si>
  <si>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</si>
  <si>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</si>
  <si>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</si>
  <si>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</si>
  <si>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</si>
  <si>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</si>
  <si>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</si>
  <si>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</si>
  <si>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</si>
  <si>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</si>
  <si>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</si>
  <si>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</si>
  <si>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</si>
  <si>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</si>
  <si>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</si>
  <si>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</si>
  <si>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</si>
  <si>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</si>
  <si>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</si>
  <si>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</si>
  <si>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</si>
  <si>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</si>
  <si>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</si>
  <si>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</si>
  <si>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</si>
  <si>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</si>
  <si>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</si>
  <si>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</si>
  <si>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</si>
  <si>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</si>
  <si>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</si>
  <si>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</si>
  <si>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</si>
  <si>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</si>
  <si>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</si>
  <si>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</si>
  <si>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</si>
  <si>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</si>
  <si>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</si>
  <si>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</si>
  <si>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</si>
  <si>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</si>
  <si>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</si>
  <si>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</si>
  <si>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</si>
  <si>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</si>
  <si>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</si>
  <si>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</si>
  <si>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</si>
  <si>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</si>
  <si>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</si>
  <si>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</si>
  <si>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</si>
  <si>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</si>
  <si>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</si>
  <si>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</si>
  <si>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</si>
  <si>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</si>
  <si>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</si>
  <si>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</si>
  <si>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</si>
  <si>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</si>
  <si>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</si>
  <si>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</si>
  <si>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</si>
  <si>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</si>
  <si>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</si>
  <si>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</si>
  <si>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</si>
  <si>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</si>
  <si>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</si>
  <si>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</si>
  <si>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</si>
  <si>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</si>
  <si>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</si>
  <si>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</si>
  <si>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</si>
  <si>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</si>
  <si>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</si>
  <si>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</si>
  <si>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</si>
  <si>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</si>
  <si>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</si>
  <si>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</si>
  <si>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</si>
  <si>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</si>
  <si>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</si>
  <si>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</si>
  <si>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</si>
  <si>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</si>
  <si>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</si>
  <si>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</si>
  <si>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</si>
  <si>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</si>
  <si>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</si>
  <si>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</si>
  <si>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</si>
  <si>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</si>
  <si>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</si>
  <si>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</si>
  <si>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</si>
  <si>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</si>
  <si>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</si>
  <si>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</si>
  <si>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</si>
  <si>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</si>
  <si>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</si>
  <si>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</si>
  <si>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</si>
  <si>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</si>
  <si>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</si>
  <si>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</si>
  <si>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</si>
  <si>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</si>
  <si>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</si>
  <si>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</si>
  <si>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</si>
  <si>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</si>
  <si>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</si>
  <si>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</si>
  <si>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</si>
  <si>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</si>
  <si>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</si>
  <si>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</si>
  <si>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</si>
  <si>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</si>
  <si>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</si>
  <si>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</si>
  <si>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</si>
  <si>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</si>
  <si>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</si>
  <si>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</si>
  <si>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</si>
  <si>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</si>
  <si>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</si>
  <si>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</si>
  <si>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</si>
  <si>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</si>
  <si>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</si>
  <si>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</si>
  <si>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</si>
  <si>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</si>
  <si>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</si>
  <si>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</si>
  <si>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</si>
  <si>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</si>
  <si>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</si>
  <si>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</si>
  <si>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</si>
  <si>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</si>
  <si>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</si>
  <si>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</si>
  <si>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</si>
  <si>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</si>
  <si>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</si>
  <si>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</si>
  <si>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</si>
  <si>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</si>
  <si>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</si>
  <si>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</si>
  <si>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</si>
  <si>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</si>
  <si>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</si>
  <si>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</si>
  <si>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</si>
  <si>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</si>
  <si>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</si>
  <si>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</si>
  <si>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</si>
  <si>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</si>
  <si>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</si>
  <si>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</si>
  <si>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</si>
  <si>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</si>
  <si>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</si>
  <si>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</si>
  <si>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</si>
  <si>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</si>
  <si>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</si>
  <si>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</si>
  <si>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</si>
  <si>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</si>
  <si>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</si>
  <si>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</si>
  <si>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</si>
  <si>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</si>
  <si>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</si>
  <si>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</si>
  <si>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</si>
  <si>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</si>
  <si>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</si>
  <si>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</si>
  <si>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</si>
  <si>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</si>
  <si>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</si>
  <si>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</si>
  <si>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</si>
  <si>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</si>
  <si>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</si>
  <si>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</si>
  <si>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</si>
  <si>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</si>
  <si>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</si>
  <si>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</si>
  <si>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</si>
  <si>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</si>
  <si>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</si>
  <si>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</si>
  <si>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</si>
  <si>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</si>
  <si>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</si>
  <si>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</si>
  <si>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</si>
  <si>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</si>
  <si>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</si>
  <si>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</si>
  <si>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</si>
  <si>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</si>
  <si>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</si>
  <si>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</si>
  <si>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</si>
  <si>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</si>
  <si>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</si>
  <si>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</si>
  <si>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</si>
  <si>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</si>
  <si>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</si>
  <si>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</si>
  <si>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</si>
  <si>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</si>
  <si>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</si>
  <si>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</si>
  <si>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</si>
  <si>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</si>
  <si>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</si>
  <si>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</si>
  <si>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</si>
  <si>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</si>
  <si>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</si>
  <si>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</si>
  <si>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</si>
  <si>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</si>
  <si>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</si>
  <si>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</si>
  <si>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</si>
  <si>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</si>
  <si>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</si>
  <si>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</si>
  <si>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</si>
  <si>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</si>
  <si>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</si>
  <si>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</si>
  <si>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</si>
  <si>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</si>
  <si>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</si>
  <si>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</si>
  <si>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</si>
  <si>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</si>
  <si>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</si>
  <si>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</si>
  <si>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</si>
  <si>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</si>
  <si>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</si>
  <si>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</si>
  <si>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</si>
  <si>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</si>
  <si>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</si>
  <si>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</si>
  <si>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</si>
  <si>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</si>
  <si>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</si>
  <si>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</si>
  <si>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</si>
  <si>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</si>
  <si>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</si>
  <si>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</si>
  <si>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</si>
  <si>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</si>
  <si>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</si>
  <si>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</si>
  <si>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</si>
  <si>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</si>
  <si>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</si>
  <si>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</si>
  <si>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</si>
  <si>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</si>
  <si>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</si>
  <si>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</si>
  <si>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</si>
  <si>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</si>
  <si>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</si>
  <si>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</si>
  <si>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</si>
  <si>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</si>
  <si>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</si>
  <si>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</si>
  <si>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</si>
  <si>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</si>
  <si>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</si>
  <si>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</si>
  <si>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</si>
  <si>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</si>
  <si>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</si>
  <si>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</si>
  <si>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</si>
  <si>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</si>
  <si>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</si>
  <si>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</si>
  <si>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</si>
  <si>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</si>
  <si>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</si>
  <si>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</si>
  <si>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</si>
  <si>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</si>
  <si>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</si>
  <si>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</si>
  <si>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</si>
  <si>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</si>
  <si>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</si>
  <si>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</si>
  <si>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</si>
  <si>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</si>
  <si>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</si>
  <si>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</si>
  <si>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</si>
  <si>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</si>
  <si>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</si>
  <si>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</si>
  <si>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</si>
  <si>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</si>
  <si>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</si>
  <si>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</si>
  <si>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</si>
  <si>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</si>
  <si>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</si>
  <si>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</si>
  <si>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</si>
  <si>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</si>
  <si>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</si>
  <si>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</si>
  <si>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</si>
  <si>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</si>
  <si>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</si>
  <si>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</si>
  <si>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</si>
  <si>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</si>
  <si>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</si>
  <si>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</si>
  <si>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</si>
  <si>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</si>
  <si>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</si>
  <si>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</si>
  <si>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</si>
  <si>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</si>
  <si>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</si>
  <si>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</si>
  <si>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</si>
  <si>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</si>
  <si>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</si>
  <si>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</si>
  <si>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</si>
  <si>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</si>
  <si>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</si>
  <si>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</si>
  <si>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</si>
  <si>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</si>
  <si>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</si>
  <si>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</si>
  <si>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</si>
  <si>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</si>
  <si>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</si>
  <si>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</si>
  <si>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</si>
  <si>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</si>
  <si>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</si>
  <si>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</si>
  <si>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</si>
  <si>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</si>
  <si>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</si>
  <si>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</si>
  <si>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</si>
  <si>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</si>
  <si>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</si>
  <si>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</si>
  <si>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</si>
  <si>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</si>
  <si>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</si>
  <si>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</si>
  <si>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</si>
  <si>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</si>
  <si>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</si>
  <si>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</si>
  <si>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</si>
  <si>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</si>
  <si>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</si>
  <si>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</si>
  <si>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</si>
  <si>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</si>
  <si>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</si>
  <si>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</si>
  <si>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</si>
  <si>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</si>
  <si>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</si>
  <si>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</si>
  <si>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</si>
  <si>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</si>
  <si>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</si>
  <si>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</si>
  <si>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</si>
  <si>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</si>
  <si>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</si>
  <si>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</si>
  <si>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</si>
  <si>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</si>
  <si>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</si>
  <si>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</si>
  <si>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</si>
  <si>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</si>
  <si>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</si>
  <si>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</si>
  <si>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</si>
  <si>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</si>
  <si>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</si>
  <si>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</si>
  <si>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</si>
  <si>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</si>
  <si>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</si>
  <si>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</si>
  <si>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</si>
  <si>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</si>
  <si>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</si>
  <si>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</si>
  <si>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</si>
  <si>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</si>
  <si>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</si>
  <si>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</si>
  <si>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</si>
  <si>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</si>
  <si>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</si>
  <si>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</si>
  <si>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</si>
  <si>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</si>
  <si>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</si>
  <si>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</si>
  <si>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</si>
  <si>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</si>
  <si>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</si>
  <si>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</si>
  <si>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</si>
  <si>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</si>
  <si>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</si>
  <si>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</si>
  <si>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</si>
  <si>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</si>
  <si>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</si>
  <si>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</si>
  <si>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</si>
  <si>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</si>
  <si>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</si>
  <si>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</si>
  <si>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</si>
  <si>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</si>
  <si>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</si>
  <si>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</si>
  <si>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</si>
  <si>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</si>
  <si>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</si>
  <si>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</si>
  <si>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</si>
  <si>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</si>
  <si>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</si>
  <si>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</si>
  <si>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</si>
  <si>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</si>
  <si>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</si>
  <si>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</si>
  <si>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</si>
  <si>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</si>
  <si>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</si>
  <si>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</si>
  <si>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</si>
  <si>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</si>
  <si>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</si>
  <si>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</si>
  <si>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</si>
  <si>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</si>
  <si>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</si>
  <si>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</si>
  <si>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</si>
  <si>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</si>
  <si>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</si>
  <si>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</si>
  <si>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</si>
  <si>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</si>
  <si>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</si>
  <si>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</si>
  <si>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</si>
  <si>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</si>
  <si>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</si>
  <si>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</si>
  <si>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</si>
  <si>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</si>
  <si>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</si>
  <si>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</si>
  <si>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</si>
  <si>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</si>
  <si>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</si>
  <si>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</si>
  <si>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</si>
  <si>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</si>
  <si>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</si>
  <si>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</si>
  <si>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</si>
  <si>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</si>
  <si>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</si>
  <si>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</si>
  <si>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</si>
  <si>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</si>
  <si>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</si>
  <si>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</si>
  <si>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</si>
  <si>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</si>
  <si>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</si>
  <si>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</si>
  <si>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</si>
  <si>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</si>
  <si>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</si>
  <si>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</si>
  <si>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</si>
  <si>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</si>
  <si>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</si>
  <si>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</si>
  <si>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</si>
  <si>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</si>
  <si>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</si>
  <si>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</si>
  <si>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</si>
  <si>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</si>
  <si>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</si>
  <si>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</si>
  <si>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</si>
  <si>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</si>
  <si>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</si>
  <si>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</si>
  <si>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</si>
  <si>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</si>
  <si>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</si>
  <si>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</si>
  <si>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</si>
  <si>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</si>
  <si>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</si>
  <si>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</si>
  <si>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</si>
  <si>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</si>
  <si>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</si>
  <si>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</si>
  <si>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</si>
  <si>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</si>
  <si>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</si>
  <si>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</si>
  <si>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</si>
  <si>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</si>
  <si>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</si>
  <si>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</si>
  <si>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</si>
  <si>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</si>
  <si>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</si>
  <si>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</si>
  <si>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</si>
  <si>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</si>
  <si>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</si>
  <si>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</si>
  <si>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</si>
  <si>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</si>
  <si>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</si>
  <si>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</si>
  <si>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</si>
  <si>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</si>
  <si>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</si>
  <si>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</si>
  <si>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</si>
  <si>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</si>
  <si>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</si>
  <si>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</si>
  <si>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</si>
  <si>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</si>
  <si>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</si>
  <si>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</si>
  <si>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</si>
  <si>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</si>
  <si>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</si>
  <si>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</si>
  <si>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</si>
  <si>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</si>
  <si>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</si>
  <si>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</si>
  <si>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</si>
  <si>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</si>
  <si>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</si>
  <si>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</si>
  <si>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</si>
  <si>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</si>
  <si>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</si>
  <si>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</si>
  <si>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</si>
  <si>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</si>
  <si>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</si>
  <si>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</si>
  <si>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</si>
  <si>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</si>
  <si>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</si>
  <si>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</si>
  <si>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</si>
  <si>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</si>
  <si>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</si>
  <si>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</si>
  <si>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</si>
  <si>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</si>
  <si>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</si>
  <si>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</si>
  <si>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</si>
  <si>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</si>
  <si>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</si>
  <si>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</si>
  <si>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</si>
  <si>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</si>
  <si>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</si>
  <si>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</si>
  <si>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</si>
  <si>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</si>
  <si>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</si>
  <si>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</si>
  <si>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</si>
  <si>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</si>
  <si>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</si>
  <si>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</si>
  <si>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</si>
  <si>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</si>
  <si>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</si>
  <si>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</si>
  <si>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</si>
  <si>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</si>
  <si>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</si>
  <si>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</si>
  <si>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</si>
  <si>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</si>
  <si>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</si>
  <si>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</si>
  <si>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</si>
  <si>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</si>
  <si>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</si>
  <si>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</si>
  <si>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</si>
  <si>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</si>
  <si>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</si>
  <si>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</si>
  <si>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</si>
  <si>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</si>
  <si>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</si>
  <si>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</si>
  <si>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</si>
  <si>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</si>
  <si>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</si>
  <si>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</si>
  <si>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</si>
  <si>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</si>
  <si>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</si>
  <si>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</si>
  <si>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</si>
  <si>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</si>
  <si>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</si>
  <si>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</si>
  <si>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</si>
  <si>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</si>
  <si>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</si>
  <si>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</si>
  <si>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</si>
  <si>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</si>
  <si>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</si>
  <si>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</si>
  <si>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</si>
  <si>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</si>
  <si>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</si>
  <si>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</si>
  <si>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</si>
  <si>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</si>
  <si>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</si>
  <si>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</si>
  <si>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</si>
  <si>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</si>
  <si>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</si>
  <si>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</si>
  <si>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</si>
  <si>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</si>
  <si>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</si>
  <si>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</si>
  <si>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</si>
  <si>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</si>
  <si>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</si>
  <si>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</si>
  <si>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</si>
  <si>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</si>
  <si>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</si>
  <si>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</si>
  <si>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</si>
  <si>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</si>
  <si>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</si>
  <si>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</si>
  <si>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</si>
  <si>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</si>
  <si>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</si>
  <si>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</si>
  <si>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</si>
  <si>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</si>
  <si>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</si>
  <si>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</si>
  <si>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</si>
  <si>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</si>
  <si>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</si>
  <si>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</si>
  <si>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</si>
  <si>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</si>
  <si>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</si>
  <si>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</si>
  <si>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</si>
  <si>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</si>
  <si>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</si>
  <si>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</si>
  <si>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</si>
  <si>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</si>
  <si>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</si>
  <si>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</si>
  <si>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</si>
  <si>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</si>
  <si>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</si>
  <si>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</si>
  <si>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</si>
  <si>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</si>
  <si>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</si>
  <si>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</si>
  <si>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</si>
  <si>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</si>
  <si>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</si>
  <si>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</si>
  <si>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</si>
  <si>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</si>
  <si>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</si>
  <si>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</si>
  <si>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</si>
  <si>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</si>
  <si>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</si>
  <si>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</si>
  <si>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</si>
  <si>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</si>
  <si>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</si>
  <si>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</si>
  <si>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</si>
  <si>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</si>
  <si>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</si>
  <si>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</si>
  <si>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</si>
  <si>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</si>
  <si>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</si>
  <si>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</si>
  <si>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</si>
  <si>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</si>
  <si>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</si>
  <si>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</si>
  <si>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</si>
  <si>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</si>
  <si>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</si>
  <si>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</si>
  <si>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</si>
  <si>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</si>
  <si>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</si>
  <si>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</si>
  <si>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</si>
  <si>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</si>
  <si>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</si>
  <si>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</si>
  <si>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</si>
  <si>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</si>
  <si>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</si>
  <si>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</si>
  <si>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</si>
  <si>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</si>
  <si>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</si>
  <si>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</si>
  <si>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</si>
  <si>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</si>
  <si>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</si>
  <si>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</si>
  <si>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</si>
  <si>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</si>
  <si>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</si>
  <si>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</si>
  <si>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</si>
  <si>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</si>
  <si>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</si>
  <si>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</si>
  <si>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</si>
  <si>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</si>
  <si>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</si>
  <si>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</si>
  <si>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</si>
  <si>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</si>
  <si>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</si>
  <si>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</si>
  <si>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</si>
  <si>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</si>
  <si>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</si>
  <si>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</si>
  <si>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</si>
  <si>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</si>
  <si>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</si>
  <si>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</si>
  <si>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</si>
  <si>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</si>
  <si>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</si>
  <si>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</si>
  <si>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</si>
  <si>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</si>
  <si>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</si>
  <si>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</si>
  <si>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</si>
  <si>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</si>
  <si>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</si>
  <si>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</si>
  <si>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</si>
  <si>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</si>
  <si>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</si>
  <si>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</si>
  <si>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</si>
  <si>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</si>
  <si>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</si>
  <si>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</si>
  <si>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</si>
  <si>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</si>
  <si>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</si>
  <si>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</si>
  <si>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</si>
  <si>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</si>
  <si>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</si>
  <si>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</si>
  <si>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</si>
  <si>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</si>
  <si>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</si>
  <si>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</si>
  <si>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</si>
  <si>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</si>
  <si>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</si>
  <si>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</si>
  <si>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</si>
  <si>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</si>
  <si>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</si>
  <si>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</si>
  <si>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</si>
  <si>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</si>
  <si>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</si>
  <si>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</si>
  <si>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</si>
  <si>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</si>
  <si>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</si>
  <si>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</si>
  <si>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</si>
  <si>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</si>
  <si>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</si>
  <si>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</si>
  <si>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</si>
  <si>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</si>
  <si>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</si>
  <si>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</si>
  <si>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</si>
  <si>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</si>
  <si>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</si>
  <si>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</si>
  <si>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</si>
  <si>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</si>
  <si>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</si>
  <si>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</si>
  <si>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</si>
  <si>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</si>
  <si>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</si>
  <si>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</si>
  <si>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</si>
  <si>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</si>
  <si>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</si>
  <si>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</si>
  <si>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</si>
  <si>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</si>
  <si>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</si>
  <si>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</si>
  <si>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</si>
  <si>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</si>
  <si>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</si>
  <si>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</si>
  <si>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</si>
  <si>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</si>
  <si>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</si>
  <si>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</si>
  <si>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</si>
  <si>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</si>
  <si>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</si>
  <si>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</si>
  <si>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</si>
  <si>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</si>
  <si>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</si>
  <si>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</si>
  <si>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</si>
  <si>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</si>
  <si>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</si>
  <si>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</si>
  <si>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</si>
  <si>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</si>
  <si>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</si>
  <si>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</si>
  <si>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</si>
  <si>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</si>
  <si>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</si>
  <si>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</si>
  <si>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</si>
  <si>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</si>
  <si>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</si>
  <si>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</si>
  <si>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</si>
  <si>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</si>
  <si>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</si>
  <si>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</si>
  <si>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</si>
  <si>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</si>
  <si>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</si>
  <si>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</si>
  <si>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</si>
  <si>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</si>
  <si>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</si>
  <si>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</si>
  <si>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</si>
  <si>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</si>
  <si>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</si>
  <si>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</si>
  <si>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</si>
  <si>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</si>
  <si>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</si>
  <si>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</si>
  <si>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</si>
  <si>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</si>
  <si>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</si>
  <si>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</si>
  <si>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</si>
  <si>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</si>
  <si>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</si>
  <si>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</si>
  <si>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</si>
  <si>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</si>
  <si>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</si>
  <si>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</si>
  <si>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</si>
  <si>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</si>
  <si>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</si>
  <si>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</si>
  <si>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</si>
  <si>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</si>
  <si>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</si>
  <si>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</si>
  <si>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</si>
  <si>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</si>
  <si>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</si>
  <si>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</si>
  <si>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</si>
  <si>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</si>
  <si>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</si>
  <si>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</si>
  <si>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</si>
  <si>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</si>
  <si>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</si>
  <si>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</si>
  <si>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</si>
  <si>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</si>
  <si>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</si>
  <si>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</si>
  <si>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</si>
  <si>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</si>
  <si>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</si>
  <si>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</si>
  <si>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</si>
  <si>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</si>
  <si>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</si>
  <si>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</si>
  <si>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</si>
  <si>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</si>
  <si>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</si>
  <si>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</si>
  <si>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</si>
  <si>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</si>
  <si>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</si>
  <si>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</si>
  <si>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</si>
  <si>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</si>
  <si>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</si>
  <si>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</si>
  <si>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</si>
  <si>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</si>
  <si>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</si>
  <si>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</si>
  <si>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</si>
  <si>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</si>
  <si>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</si>
  <si>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</si>
  <si>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</si>
  <si>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</si>
  <si>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</si>
  <si>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</si>
  <si>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</si>
  <si>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</si>
  <si>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</si>
  <si>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</si>
  <si>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</si>
  <si>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</si>
  <si>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</si>
  <si>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</si>
  <si>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</si>
  <si>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</si>
  <si>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</si>
  <si>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</si>
  <si>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</si>
  <si>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</si>
  <si>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</si>
  <si>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</si>
  <si>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</si>
  <si>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</si>
  <si>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</si>
  <si>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</si>
  <si>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</si>
  <si>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</si>
  <si>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</si>
  <si>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</si>
  <si>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</si>
  <si>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</si>
  <si>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</si>
  <si>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</si>
  <si>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</si>
  <si>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</si>
  <si>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</si>
  <si>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</si>
  <si>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</si>
  <si>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</si>
  <si>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</si>
  <si>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</si>
  <si>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</si>
  <si>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</si>
  <si>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</si>
  <si>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</si>
  <si>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</si>
  <si>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</si>
  <si>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</si>
  <si>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</si>
  <si>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</si>
  <si>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</si>
  <si>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</si>
  <si>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</si>
  <si>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</si>
  <si>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</si>
  <si>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</si>
  <si>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</si>
  <si>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</si>
  <si>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</si>
  <si>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</si>
  <si>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</si>
  <si>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</si>
  <si>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</si>
  <si>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</si>
  <si>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</si>
  <si>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</si>
  <si>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</si>
  <si>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</si>
  <si>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</si>
  <si>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</si>
  <si>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</si>
  <si>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</si>
  <si>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</si>
  <si>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</si>
  <si>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</si>
  <si>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</si>
  <si>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</si>
  <si>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</si>
  <si>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</si>
  <si>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</si>
  <si>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</si>
  <si>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</si>
  <si>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</si>
  <si>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</si>
  <si>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</si>
  <si>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</si>
  <si>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</si>
  <si>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</si>
  <si>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</si>
  <si>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</si>
  <si>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</si>
  <si>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</si>
  <si>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</si>
  <si>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</si>
  <si>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</si>
  <si>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</si>
  <si>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</si>
  <si>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</si>
  <si>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</si>
  <si>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</si>
  <si>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</si>
  <si>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</si>
  <si>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</si>
  <si>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</si>
  <si>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</si>
  <si>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</si>
  <si>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</si>
  <si>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</si>
  <si>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</si>
  <si>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</si>
  <si>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</si>
  <si>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</si>
  <si>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</si>
  <si>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</si>
  <si>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</si>
  <si>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</si>
  <si>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</si>
  <si>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</si>
  <si>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</si>
  <si>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</si>
  <si>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</si>
  <si>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</si>
  <si>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</si>
  <si>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</si>
  <si>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</si>
  <si>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</si>
  <si>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</si>
  <si>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</si>
  <si>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</si>
  <si>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</si>
  <si>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</si>
  <si>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</si>
  <si>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</si>
  <si>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</si>
  <si>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</si>
  <si>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</si>
  <si>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</si>
  <si>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</si>
  <si>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</si>
  <si>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</si>
  <si>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</si>
  <si>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</si>
  <si>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</si>
  <si>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</si>
  <si>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</si>
  <si>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</si>
  <si>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</si>
  <si>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</si>
  <si>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</si>
  <si>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</si>
  <si>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</si>
  <si>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</si>
  <si>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</si>
  <si>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</si>
  <si>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</si>
  <si>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</si>
  <si>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</si>
  <si>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</si>
  <si>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</si>
  <si>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</si>
  <si>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</si>
  <si>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</si>
  <si>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</si>
  <si>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</si>
  <si>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</si>
  <si>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</si>
  <si>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</si>
  <si>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</si>
  <si>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</si>
  <si>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</si>
  <si>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</si>
  <si>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</si>
  <si>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</si>
  <si>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</si>
  <si>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</si>
  <si>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</si>
  <si>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</si>
  <si>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</si>
  <si>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</si>
  <si>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</si>
  <si>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</si>
  <si>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</si>
  <si>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</si>
  <si>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</si>
  <si>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</si>
  <si>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</si>
  <si>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</si>
  <si>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</si>
  <si>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</si>
  <si>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</si>
  <si>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</si>
  <si>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</si>
  <si>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</si>
  <si>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</si>
  <si>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</si>
  <si>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</si>
  <si>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</si>
  <si>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</si>
  <si>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</si>
  <si>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</si>
  <si>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</si>
  <si>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</si>
  <si>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</si>
  <si>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</si>
  <si>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</si>
  <si>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</si>
  <si>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</si>
  <si>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</si>
  <si>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</si>
  <si>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</si>
  <si>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</si>
  <si>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</si>
  <si>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</si>
  <si>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</si>
  <si>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</si>
  <si>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</si>
  <si>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</si>
  <si>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</si>
  <si>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</si>
  <si>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</si>
  <si>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</si>
  <si>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</si>
  <si>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</si>
  <si>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</si>
  <si>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</si>
  <si>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</si>
  <si>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</si>
  <si>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</si>
  <si>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</si>
  <si>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</si>
  <si>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</si>
  <si>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</si>
  <si>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</si>
  <si>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</si>
  <si>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</si>
  <si>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</si>
  <si>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</si>
  <si>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</si>
  <si>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</si>
  <si>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</si>
  <si>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</si>
  <si>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</si>
  <si>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</si>
  <si>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</si>
  <si>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</si>
  <si>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</si>
  <si>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</si>
  <si>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</si>
  <si>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</si>
  <si>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</si>
  <si>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</si>
  <si>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</si>
  <si>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</si>
  <si>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</si>
  <si>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</si>
  <si>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</si>
  <si>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</si>
  <si>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</si>
  <si>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</si>
  <si>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</si>
  <si>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</si>
  <si>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</si>
  <si>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</si>
  <si>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</si>
  <si>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</si>
  <si>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</si>
  <si>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</si>
  <si>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</si>
  <si>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</si>
  <si>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</si>
  <si>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</si>
  <si>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</si>
  <si>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</si>
  <si>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</si>
  <si>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</si>
  <si>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</si>
  <si>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</si>
  <si>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</si>
  <si>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</si>
  <si>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</si>
  <si>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</si>
  <si>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</si>
  <si>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</si>
  <si>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</si>
  <si>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</si>
  <si>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</si>
  <si>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</si>
  <si>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</si>
  <si>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</si>
  <si>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</si>
  <si>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</si>
  <si>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</si>
  <si>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</si>
  <si>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</si>
  <si>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</si>
  <si>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</si>
  <si>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</si>
  <si>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</si>
  <si>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</si>
  <si>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</si>
  <si>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</si>
  <si>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</si>
  <si>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</si>
  <si>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</si>
  <si>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</si>
  <si>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</si>
  <si>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</si>
  <si>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</si>
  <si>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</si>
  <si>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</si>
  <si>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</si>
  <si>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</si>
  <si>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</si>
  <si>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</si>
  <si>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</si>
  <si>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</si>
  <si>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</si>
  <si>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</si>
  <si>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</si>
  <si>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</si>
  <si>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</si>
  <si>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</si>
  <si>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</si>
  <si>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</si>
  <si>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</si>
  <si>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</si>
  <si>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</si>
  <si>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</si>
  <si>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</si>
  <si>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</si>
  <si>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</si>
  <si>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</si>
  <si>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</si>
  <si>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</si>
  <si>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</si>
  <si>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</si>
  <si>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</si>
  <si>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</si>
  <si>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</si>
  <si>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</si>
  <si>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</si>
  <si>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</si>
  <si>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</si>
  <si>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</si>
  <si>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</si>
  <si>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</si>
  <si>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</si>
  <si>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</si>
  <si>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</si>
  <si>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</si>
  <si>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</si>
  <si>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</si>
  <si>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</si>
  <si>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</si>
  <si>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</si>
  <si>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</si>
  <si>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</si>
  <si>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</si>
  <si>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</si>
  <si>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</si>
  <si>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</si>
  <si>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</si>
  <si>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</si>
  <si>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</si>
  <si>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</si>
  <si>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</si>
  <si>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</si>
  <si>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</si>
  <si>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</si>
  <si>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</si>
  <si>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</si>
  <si>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</si>
  <si>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</si>
  <si>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</si>
  <si>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</si>
  <si>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</si>
  <si>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</si>
  <si>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</si>
  <si>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</si>
  <si>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</si>
  <si>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</si>
  <si>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</si>
  <si>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</si>
  <si>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</si>
  <si>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</si>
  <si>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</si>
  <si>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</si>
  <si>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</si>
  <si>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</si>
  <si>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</si>
  <si>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</si>
  <si>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</si>
  <si>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</si>
  <si>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</si>
  <si>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</si>
  <si>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</si>
  <si>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</si>
  <si>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</si>
  <si>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</si>
  <si>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</si>
  <si>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</si>
  <si>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</si>
  <si>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</si>
  <si>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</si>
  <si>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</si>
  <si>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</si>
  <si>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</si>
  <si>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</si>
  <si>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</si>
  <si>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</si>
  <si>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</si>
  <si>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</si>
  <si>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</si>
  <si>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</si>
  <si>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</si>
  <si>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</si>
  <si>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</si>
  <si>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</si>
  <si>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</si>
  <si>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</si>
  <si>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</si>
  <si>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</si>
  <si>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</si>
  <si>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</si>
  <si>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</si>
  <si>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</si>
  <si>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</si>
  <si>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</si>
  <si>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</si>
  <si>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</si>
  <si>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</si>
  <si>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</si>
  <si>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</si>
  <si>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</si>
  <si>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</si>
  <si>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</si>
  <si>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</si>
  <si>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</si>
  <si>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</si>
  <si>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</si>
  <si>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</si>
  <si>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</si>
  <si>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</si>
  <si>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</si>
  <si>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</si>
  <si>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</si>
  <si>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</si>
  <si>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</si>
  <si>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</si>
  <si>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</si>
  <si>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</si>
  <si>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</si>
  <si>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</si>
  <si>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</si>
  <si>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</si>
  <si>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</si>
  <si>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</si>
  <si>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</si>
  <si>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</si>
  <si>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</si>
  <si>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</si>
  <si>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</si>
  <si>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</si>
  <si>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</si>
  <si>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</si>
  <si>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</si>
  <si>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</si>
  <si>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</si>
  <si>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</si>
  <si>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</si>
  <si>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</si>
  <si>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</si>
  <si>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</si>
  <si>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</si>
  <si>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</si>
  <si>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</si>
  <si>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</si>
  <si>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</si>
  <si>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</si>
  <si>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</si>
  <si>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</si>
  <si>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</si>
  <si>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</si>
  <si>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</si>
  <si>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</si>
  <si>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</si>
  <si>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</si>
  <si>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</si>
  <si>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</si>
  <si>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</si>
  <si>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</si>
  <si>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</si>
  <si>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</si>
  <si>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</si>
  <si>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</si>
  <si>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</si>
  <si>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</si>
  <si>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</si>
  <si>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</si>
  <si>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</si>
  <si>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</si>
  <si>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</si>
  <si>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</si>
  <si>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</si>
  <si>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</si>
  <si>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</si>
  <si>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</si>
  <si>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</si>
  <si>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</si>
  <si>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</si>
  <si>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</si>
  <si>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</si>
  <si>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</si>
  <si>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</si>
  <si>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</si>
  <si>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</si>
  <si>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</si>
  <si>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</si>
  <si>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</si>
  <si>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</si>
  <si>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</si>
  <si>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</si>
  <si>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</si>
  <si>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</si>
  <si>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</si>
  <si>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</si>
  <si>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</si>
  <si>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</si>
  <si>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</si>
  <si>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</si>
  <si>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</si>
  <si>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</si>
  <si>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</si>
  <si>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</si>
  <si>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</si>
  <si>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</si>
  <si>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</si>
  <si>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</si>
  <si>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</si>
  <si>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</si>
  <si>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</si>
  <si>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</si>
  <si>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</si>
  <si>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</si>
  <si>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</si>
  <si>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</si>
  <si>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</si>
  <si>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</si>
  <si>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</si>
  <si>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</si>
  <si>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</si>
  <si>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</si>
  <si>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</si>
  <si>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</si>
  <si>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</si>
  <si>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</si>
  <si>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</si>
  <si>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</si>
  <si>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</si>
  <si>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</si>
  <si>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</si>
  <si>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</si>
  <si>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</si>
  <si>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</si>
  <si>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</si>
  <si>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</si>
  <si>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</si>
  <si>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</si>
  <si>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</si>
  <si>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</si>
  <si>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</si>
  <si>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</si>
  <si>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</si>
  <si>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</si>
  <si>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</si>
  <si>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</si>
  <si>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</si>
  <si>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</si>
  <si>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</si>
  <si>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</si>
  <si>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</si>
  <si>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</si>
  <si>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</si>
  <si>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</si>
  <si>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</si>
  <si>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</si>
  <si>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</si>
  <si>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</si>
  <si>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</si>
  <si>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</si>
  <si>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</si>
  <si>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</si>
  <si>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</si>
  <si>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</si>
  <si>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</si>
  <si>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</si>
  <si>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</si>
  <si>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</si>
  <si>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</si>
  <si>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</si>
  <si>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</si>
  <si>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</si>
  <si>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</si>
  <si>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</si>
  <si>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</si>
  <si>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</si>
  <si>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</si>
  <si>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</si>
  <si>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</si>
  <si>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</si>
  <si>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</si>
  <si>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</si>
  <si>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</si>
  <si>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</si>
  <si>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</si>
  <si>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</si>
  <si>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</si>
  <si>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</si>
  <si>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</si>
  <si>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</si>
  <si>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</si>
  <si>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</si>
  <si>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</si>
  <si>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</si>
  <si>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</si>
  <si>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</si>
  <si>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</si>
  <si>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</si>
  <si>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</si>
  <si>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</si>
  <si>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</si>
  <si>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</si>
  <si>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</si>
  <si>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</si>
  <si>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</si>
  <si>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</si>
  <si>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</si>
  <si>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</si>
  <si>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</si>
  <si>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</si>
  <si>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</si>
  <si>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</si>
  <si>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</si>
  <si>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</si>
  <si>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</si>
  <si>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</si>
  <si>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</si>
  <si>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</si>
  <si>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</si>
  <si>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</si>
  <si>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</si>
  <si>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</si>
  <si>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</si>
  <si>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</si>
  <si>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</si>
  <si>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</si>
  <si>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</si>
  <si>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</si>
  <si>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</si>
  <si>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</si>
  <si>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</si>
  <si>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</si>
  <si>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</si>
  <si>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</si>
  <si>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</si>
  <si>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</si>
  <si>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</si>
  <si>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</si>
  <si>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</si>
  <si>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</si>
  <si>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</si>
  <si>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</si>
  <si>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</si>
  <si>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</si>
  <si>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</si>
  <si>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</si>
  <si>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</si>
  <si>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</si>
  <si>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</si>
  <si>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</si>
  <si>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</si>
  <si>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</si>
  <si>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</si>
  <si>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</si>
  <si>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</si>
  <si>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</si>
  <si>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</si>
  <si>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</si>
  <si>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</si>
  <si>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</si>
  <si>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</si>
  <si>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</si>
  <si>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</si>
  <si>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</si>
  <si>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</si>
  <si>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</si>
  <si>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</si>
  <si>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</si>
  <si>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</si>
  <si>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</si>
  <si>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</si>
  <si>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</si>
  <si>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</si>
  <si>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</si>
  <si>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</si>
  <si>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</si>
  <si>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</si>
  <si>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</si>
  <si>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</si>
  <si>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</si>
  <si>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</si>
  <si>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</si>
  <si>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</si>
  <si>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</si>
  <si>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</si>
  <si>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</si>
  <si>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</si>
  <si>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</si>
  <si>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</si>
  <si>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</si>
  <si>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</si>
  <si>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</si>
  <si>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</si>
  <si>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</si>
  <si>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</si>
  <si>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</si>
  <si>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</si>
  <si>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</si>
  <si>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</si>
  <si>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</si>
  <si>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</si>
  <si>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</si>
  <si>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</si>
  <si>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</si>
  <si>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</si>
  <si>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</si>
  <si>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</si>
  <si>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</si>
  <si>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</si>
  <si>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</si>
  <si>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</si>
  <si>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</si>
  <si>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</si>
  <si>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</si>
  <si>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</si>
  <si>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</si>
  <si>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</si>
  <si>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</si>
  <si>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</si>
  <si>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</si>
  <si>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</si>
  <si>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</si>
  <si>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</si>
  <si>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</si>
  <si>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</si>
  <si>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</si>
  <si>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</si>
  <si>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</si>
  <si>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</si>
  <si>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</si>
  <si>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</si>
  <si>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</si>
  <si>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</si>
  <si>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</si>
  <si>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</si>
  <si>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</si>
  <si>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</si>
  <si>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</si>
  <si>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</si>
  <si>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</si>
  <si>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</si>
  <si>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</si>
  <si>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</si>
  <si>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</si>
  <si>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</si>
  <si>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</si>
  <si>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</si>
  <si>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</si>
  <si>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</si>
  <si>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</si>
  <si>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</si>
  <si>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</si>
  <si>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</si>
  <si>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</si>
  <si>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</si>
  <si>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</si>
  <si>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</si>
  <si>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</si>
  <si>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</si>
  <si>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</si>
  <si>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</si>
  <si>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</si>
  <si>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</si>
  <si>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</si>
  <si>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</si>
  <si>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</si>
  <si>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</si>
  <si>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</si>
  <si>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</si>
  <si>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</si>
  <si>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</si>
  <si>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</si>
  <si>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</si>
  <si>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</si>
  <si>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</si>
  <si>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</si>
  <si>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</si>
  <si>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</si>
  <si>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</si>
  <si>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</si>
  <si>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</si>
  <si>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</si>
  <si>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</si>
  <si>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</si>
  <si>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</si>
  <si>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</si>
  <si>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</si>
  <si>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</si>
  <si>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</si>
  <si>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</si>
  <si>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</si>
  <si>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</si>
  <si>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</si>
  <si>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</si>
  <si>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</si>
  <si>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</si>
  <si>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</si>
  <si>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</si>
  <si>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</si>
  <si>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</si>
  <si>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</si>
  <si>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</si>
  <si>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</si>
  <si>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</si>
  <si>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</si>
  <si>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</si>
  <si>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</si>
  <si>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</si>
  <si>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</si>
  <si>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</si>
  <si>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</si>
  <si>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</si>
  <si>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</si>
  <si>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</si>
  <si>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</si>
  <si>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</si>
  <si>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</si>
  <si>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</si>
  <si>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</si>
  <si>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</si>
  <si>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</si>
  <si>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</si>
  <si>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</si>
  <si>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</si>
  <si>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</si>
  <si>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</si>
  <si>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</si>
  <si>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</si>
  <si>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</si>
  <si>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</si>
  <si>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</si>
  <si>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</si>
  <si>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</si>
  <si>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</si>
  <si>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</si>
  <si>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</si>
  <si>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</si>
  <si>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</si>
  <si>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</si>
  <si>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</si>
  <si>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</si>
  <si>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</si>
  <si>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</si>
  <si>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</si>
  <si>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</si>
  <si>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</si>
  <si>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</si>
  <si>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</si>
  <si>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</si>
  <si>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</si>
  <si>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</si>
  <si>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</si>
  <si>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</si>
  <si>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</si>
  <si>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</si>
  <si>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</si>
  <si>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</si>
  <si>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</si>
  <si>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</si>
  <si>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</si>
  <si>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</si>
  <si>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</si>
  <si>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</si>
  <si>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</si>
  <si>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</si>
  <si>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</si>
  <si>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</si>
  <si>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</si>
  <si>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</si>
  <si>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</si>
  <si>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</si>
  <si>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</si>
  <si>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</si>
  <si>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</si>
  <si>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</si>
  <si>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</si>
  <si>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</si>
  <si>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</si>
  <si>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</si>
  <si>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</si>
  <si>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</si>
  <si>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</si>
  <si>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</si>
  <si>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</si>
  <si>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</si>
  <si>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</si>
  <si>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</si>
  <si>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</si>
  <si>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</si>
  <si>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</si>
  <si>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</si>
  <si>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</si>
  <si>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</si>
  <si>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</si>
  <si>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</si>
  <si>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</si>
  <si>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</si>
  <si>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</si>
  <si>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</si>
  <si>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</si>
  <si>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</si>
  <si>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</si>
  <si>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</si>
  <si>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</si>
  <si>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</si>
  <si>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</si>
  <si>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</si>
  <si>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</si>
  <si>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</si>
  <si>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</si>
  <si>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</si>
  <si>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</si>
  <si>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</si>
  <si>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</si>
  <si>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</si>
  <si>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</si>
  <si>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</si>
  <si>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</si>
  <si>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</si>
  <si>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</si>
  <si>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</si>
  <si>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</si>
  <si>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</si>
  <si>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</si>
  <si>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</si>
  <si>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</si>
  <si>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</si>
  <si>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</si>
  <si>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</si>
  <si>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</si>
  <si>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</si>
  <si>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</si>
  <si>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</si>
  <si>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</si>
  <si>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</si>
  <si>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</si>
  <si>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</si>
  <si>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</si>
  <si>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</si>
  <si>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</si>
  <si>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</si>
  <si>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</si>
  <si>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</si>
  <si>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</si>
  <si>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</si>
  <si>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</si>
  <si>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</si>
  <si>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</si>
  <si>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</si>
  <si>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</si>
  <si>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</si>
  <si>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</si>
  <si>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</si>
  <si>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</si>
  <si>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</si>
  <si>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</si>
  <si>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</si>
  <si>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</si>
  <si>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</si>
  <si>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</si>
  <si>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</si>
  <si>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</si>
  <si>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</si>
  <si>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</si>
  <si>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</si>
  <si>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</si>
  <si>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</si>
  <si>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</si>
  <si>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</si>
  <si>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</si>
  <si>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</si>
  <si>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</si>
  <si>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</si>
  <si>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</si>
  <si>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</si>
  <si>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</si>
  <si>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</si>
  <si>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</si>
  <si>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</si>
  <si>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</si>
  <si>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</si>
  <si>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</si>
  <si>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</si>
  <si>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</si>
  <si>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</si>
  <si>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</si>
  <si>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</si>
  <si>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</si>
  <si>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</si>
  <si>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</si>
  <si>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</si>
  <si>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</si>
  <si>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</si>
  <si>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</si>
  <si>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</si>
  <si>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</si>
  <si>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</si>
  <si>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</si>
  <si>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</si>
  <si>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</si>
  <si>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</si>
  <si>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</si>
  <si>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</si>
  <si>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</si>
  <si>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</si>
  <si>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</si>
  <si>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</si>
  <si>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</si>
  <si>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</si>
  <si>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</si>
  <si>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</si>
  <si>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</si>
  <si>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</si>
  <si>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</si>
  <si>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</si>
  <si>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</si>
  <si>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</si>
  <si>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</si>
  <si>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</si>
  <si>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</si>
  <si>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</si>
  <si>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</si>
  <si>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</si>
  <si>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</si>
  <si>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</si>
  <si>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</si>
  <si>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</si>
  <si>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</si>
  <si>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</si>
  <si>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</si>
  <si>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</si>
  <si>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</si>
  <si>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</si>
  <si>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</si>
  <si>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</si>
  <si>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</si>
  <si>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</si>
  <si>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</si>
  <si>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</si>
  <si>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</si>
  <si>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</si>
  <si>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</si>
  <si>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</si>
  <si>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</si>
  <si>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</si>
  <si>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</si>
  <si>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</si>
  <si>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</si>
  <si>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</si>
  <si>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</si>
  <si>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</si>
  <si>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</si>
  <si>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</si>
  <si>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</si>
  <si>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</si>
  <si>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</si>
  <si>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</si>
  <si>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</si>
  <si>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</si>
  <si>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</si>
  <si>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</si>
  <si>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</si>
  <si>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</si>
  <si>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</si>
  <si>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</si>
  <si>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</si>
  <si>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</si>
  <si>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</si>
  <si>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</si>
  <si>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</si>
  <si>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</si>
  <si>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</si>
  <si>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</si>
  <si>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</si>
  <si>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</si>
  <si>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</si>
  <si>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</si>
  <si>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</si>
  <si>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</si>
  <si>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</si>
  <si>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</si>
  <si>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</si>
  <si>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</si>
  <si>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</si>
  <si>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</si>
  <si>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</si>
  <si>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</si>
  <si>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</si>
  <si>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</si>
  <si>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</si>
  <si>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</si>
  <si>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</si>
  <si>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</si>
  <si>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</si>
  <si>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</si>
  <si>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</si>
  <si>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</si>
  <si>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</si>
  <si>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</si>
  <si>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</si>
  <si>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</si>
  <si>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</si>
  <si>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</si>
  <si>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</si>
  <si>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</si>
  <si>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</si>
  <si>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</si>
  <si>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</si>
  <si>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</si>
  <si>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</si>
  <si>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</si>
  <si>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</si>
  <si>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</si>
  <si>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</si>
  <si>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</si>
  <si>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</si>
  <si>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</si>
  <si>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</si>
  <si>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</si>
  <si>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</si>
  <si>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</si>
  <si>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</si>
  <si>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</si>
  <si>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</si>
  <si>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</si>
  <si>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</si>
  <si>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</si>
  <si>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</si>
  <si>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</si>
  <si>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</si>
  <si>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</si>
  <si>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</si>
  <si>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</si>
  <si>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</si>
  <si>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</si>
  <si>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</si>
  <si>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</si>
  <si>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</si>
  <si>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</si>
  <si>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</si>
  <si>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</si>
  <si>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</si>
  <si>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</si>
  <si>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</si>
  <si>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</si>
  <si>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</si>
  <si>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</si>
  <si>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</si>
  <si>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</si>
  <si>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</si>
  <si>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</si>
  <si>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</si>
  <si>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</si>
  <si>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</si>
  <si>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</si>
  <si>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</si>
  <si>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</si>
  <si>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</si>
  <si>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</si>
  <si>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</si>
  <si>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</si>
  <si>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</si>
  <si>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</si>
  <si>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</si>
  <si>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</si>
  <si>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</si>
  <si>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</si>
  <si>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</si>
  <si>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</si>
  <si>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</si>
  <si>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</si>
  <si>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</si>
  <si>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</si>
  <si>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</si>
  <si>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</si>
  <si>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</si>
  <si>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</si>
  <si>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</si>
  <si>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</si>
  <si>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</si>
  <si>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</si>
  <si>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</si>
  <si>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</si>
  <si>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</si>
  <si>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</si>
  <si>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</si>
  <si>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</si>
  <si>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</si>
  <si>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</si>
  <si>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</si>
  <si>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</si>
  <si>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</si>
  <si>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</si>
  <si>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</si>
  <si>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</si>
  <si>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</si>
  <si>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</si>
  <si>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</si>
  <si>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</si>
  <si>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</si>
  <si>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</si>
  <si>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</si>
  <si>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</si>
  <si>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</si>
  <si>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</si>
  <si>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</si>
  <si>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</si>
  <si>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</si>
  <si>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</si>
  <si>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</si>
  <si>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</si>
  <si>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</si>
  <si>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</si>
  <si>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</si>
  <si>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</si>
  <si>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</si>
  <si>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</si>
  <si>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</si>
  <si>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</si>
  <si>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</si>
  <si>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</si>
  <si>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</si>
  <si>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</si>
  <si>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</si>
  <si>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</si>
  <si>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</si>
  <si>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</si>
  <si>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</si>
  <si>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</si>
  <si>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</si>
  <si>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</si>
  <si>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</si>
  <si>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</si>
  <si>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</si>
  <si>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</si>
  <si>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</si>
  <si>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</si>
  <si>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</si>
  <si>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</si>
  <si>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</si>
  <si>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</si>
  <si>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</si>
  <si>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</si>
  <si>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</si>
  <si>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</si>
  <si>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</si>
  <si>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</si>
  <si>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</si>
  <si>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</si>
  <si>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</si>
  <si>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</si>
  <si>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</si>
  <si>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</si>
  <si>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</si>
  <si>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</si>
  <si>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</si>
  <si>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</si>
  <si>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</si>
  <si>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</si>
  <si>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</si>
  <si>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</si>
  <si>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</si>
  <si>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</si>
  <si>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</si>
  <si>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</si>
  <si>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</si>
  <si>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</si>
  <si>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</si>
  <si>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</si>
  <si>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</si>
  <si>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</si>
  <si>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</si>
  <si>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</si>
  <si>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</si>
  <si>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</si>
  <si>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</si>
  <si>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</si>
  <si>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</si>
  <si>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</si>
  <si>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</si>
  <si>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</si>
  <si>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</si>
  <si>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</si>
  <si>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</si>
  <si>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</si>
  <si>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</si>
  <si>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</si>
  <si>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</si>
  <si>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</si>
  <si>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</si>
  <si>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</si>
  <si>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</si>
  <si>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</si>
  <si>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</si>
  <si>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</si>
  <si>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</si>
  <si>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</si>
  <si>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</si>
  <si>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</si>
  <si>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</si>
  <si>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</si>
  <si>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</si>
  <si>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</si>
  <si>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</si>
  <si>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</si>
  <si>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</si>
  <si>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</si>
  <si>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</si>
  <si>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</si>
  <si>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</si>
  <si>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</si>
  <si>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</si>
  <si>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</si>
  <si>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</si>
  <si>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</si>
  <si>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</si>
  <si>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</si>
  <si>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</si>
  <si>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</si>
  <si>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</si>
  <si>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</si>
  <si>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</si>
  <si>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</si>
  <si>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</si>
  <si>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</si>
  <si>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</si>
  <si>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</si>
  <si>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</si>
  <si>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</si>
  <si>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</si>
  <si>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</si>
  <si>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</si>
  <si>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</si>
  <si>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</si>
  <si>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</si>
  <si>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</si>
  <si>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</si>
  <si>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</si>
  <si>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</si>
  <si>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</si>
  <si>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</si>
  <si>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</si>
  <si>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</si>
  <si>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</si>
  <si>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</si>
  <si>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</si>
  <si>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</si>
  <si>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</si>
  <si>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</si>
  <si>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</si>
  <si>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</si>
  <si>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</si>
  <si>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</si>
  <si>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</si>
  <si>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</si>
  <si>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</si>
  <si>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</si>
  <si>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</si>
  <si>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</si>
  <si>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</si>
  <si>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</si>
  <si>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</si>
  <si>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</si>
  <si>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</si>
  <si>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</si>
  <si>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</si>
  <si>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</si>
  <si>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</si>
  <si>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</si>
  <si>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</si>
  <si>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</si>
  <si>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</si>
  <si>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</si>
  <si>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</si>
  <si>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</si>
  <si>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</si>
  <si>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</si>
  <si>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</si>
  <si>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</si>
  <si>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</si>
  <si>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</si>
  <si>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</si>
  <si>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</si>
  <si>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</si>
  <si>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</si>
  <si>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</si>
  <si>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</si>
  <si>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</si>
  <si>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</si>
  <si>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</si>
  <si>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</si>
  <si>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</si>
  <si>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</si>
  <si>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</si>
  <si>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</si>
  <si>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</si>
  <si>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</si>
  <si>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</si>
  <si>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</si>
  <si>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</si>
  <si>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</si>
  <si>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</si>
  <si>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</si>
  <si>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</si>
  <si>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</si>
  <si>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</si>
  <si>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</si>
  <si>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</si>
  <si>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</si>
  <si>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</si>
  <si>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</si>
  <si>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</si>
  <si>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</si>
  <si>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</si>
  <si>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</si>
  <si>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</si>
  <si>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</si>
  <si>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</si>
  <si>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</si>
  <si>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</si>
  <si>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</si>
  <si>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</si>
  <si>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</si>
  <si>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</si>
  <si>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</si>
  <si>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</si>
  <si>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</si>
  <si>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</si>
  <si>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</si>
  <si>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</si>
  <si>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</si>
  <si>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</si>
  <si>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</si>
  <si>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</si>
  <si>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</si>
  <si>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</si>
  <si>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</si>
  <si>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</si>
  <si>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</si>
  <si>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</si>
  <si>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</si>
  <si>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</si>
  <si>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</si>
  <si>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</si>
  <si>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</si>
  <si>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</si>
  <si>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</si>
  <si>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</si>
  <si>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</si>
  <si>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</si>
  <si>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</si>
  <si>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</si>
  <si>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</si>
  <si>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</si>
  <si>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</si>
  <si>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</si>
  <si>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</si>
  <si>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</si>
  <si>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</si>
  <si>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</si>
  <si>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</si>
  <si>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</si>
  <si>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</si>
  <si>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</si>
  <si>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</si>
  <si>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</si>
  <si>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</si>
  <si>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</si>
  <si>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</si>
  <si>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</si>
  <si>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</si>
  <si>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</si>
  <si>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</si>
  <si>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</si>
  <si>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</si>
  <si>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</si>
  <si>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</si>
  <si>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</si>
  <si>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</si>
  <si>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</si>
  <si>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</si>
  <si>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</si>
  <si>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</si>
  <si>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</si>
  <si>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</si>
  <si>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</si>
  <si>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</si>
  <si>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</si>
  <si>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</si>
  <si>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</si>
  <si>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</si>
  <si>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</si>
  <si>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</si>
  <si>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</si>
  <si>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</si>
  <si>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</si>
  <si>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</si>
  <si>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</si>
  <si>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</si>
  <si>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</si>
  <si>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</si>
  <si>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</si>
  <si>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</si>
  <si>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</si>
  <si>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</si>
  <si>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</si>
  <si>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</si>
  <si>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</si>
  <si>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</si>
  <si>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</si>
  <si>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</si>
  <si>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</si>
  <si>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</si>
  <si>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</si>
  <si>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</si>
  <si>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</si>
  <si>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</si>
  <si>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</si>
  <si>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</si>
  <si>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</si>
  <si>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</si>
  <si>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</si>
  <si>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</si>
  <si>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</si>
  <si>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</si>
  <si>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</si>
  <si>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</si>
  <si>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</si>
  <si>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</si>
  <si>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</si>
  <si>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</si>
  <si>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</si>
  <si>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</si>
  <si>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</si>
  <si>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</si>
  <si>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</si>
  <si>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</si>
  <si>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</si>
  <si>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</si>
  <si>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</si>
  <si>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</si>
  <si>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</si>
  <si>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</si>
  <si>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</si>
  <si>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</si>
  <si>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</si>
  <si>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</si>
  <si>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</si>
  <si>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</si>
  <si>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</si>
  <si>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</si>
  <si>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</si>
  <si>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</si>
  <si>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</si>
  <si>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</si>
  <si>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</si>
  <si>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</si>
  <si>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</si>
  <si>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</si>
  <si>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</si>
  <si>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</si>
  <si>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</si>
  <si>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</si>
  <si>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</si>
  <si>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</si>
  <si>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</si>
  <si>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</si>
  <si>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</si>
  <si>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</si>
  <si>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</si>
  <si>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</si>
  <si>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</si>
  <si>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</si>
  <si>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</si>
  <si>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</si>
  <si>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</si>
  <si>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</si>
  <si>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</si>
  <si>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</si>
  <si>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</si>
  <si>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</si>
  <si>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</si>
  <si>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</si>
  <si>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</si>
  <si>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</si>
  <si>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</si>
  <si>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</si>
  <si>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</si>
  <si>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</si>
  <si>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</si>
  <si>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</si>
  <si>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</si>
  <si>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</si>
  <si>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</si>
  <si>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</si>
  <si>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</si>
  <si>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</si>
  <si>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</si>
  <si>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</si>
  <si>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</si>
  <si>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</si>
  <si>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</si>
  <si>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</si>
  <si>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</si>
  <si>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</si>
  <si>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</si>
  <si>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</si>
  <si>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</si>
  <si>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</si>
  <si>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</si>
  <si>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</si>
  <si>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</si>
  <si>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</si>
  <si>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</si>
  <si>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</si>
  <si>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</si>
  <si>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</si>
  <si>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</si>
  <si>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</si>
  <si>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</si>
  <si>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</si>
  <si>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</si>
  <si>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</si>
  <si>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</si>
  <si>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</si>
  <si>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</si>
  <si>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</si>
  <si>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</si>
  <si>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</si>
  <si>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</si>
  <si>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</si>
  <si>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</si>
  <si>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</si>
  <si>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</si>
  <si>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</si>
  <si>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</si>
  <si>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</si>
  <si>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</si>
  <si>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</si>
  <si>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</si>
  <si>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</si>
  <si>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</si>
  <si>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</si>
  <si>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</si>
  <si>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</si>
  <si>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</si>
  <si>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</si>
  <si>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</si>
  <si>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</si>
  <si>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</si>
  <si>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</si>
  <si>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</si>
  <si>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</si>
  <si>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</si>
  <si>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</si>
  <si>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</si>
  <si>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</si>
  <si>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</si>
  <si>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</si>
  <si>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</si>
  <si>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</si>
  <si>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</si>
  <si>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</si>
  <si>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</si>
  <si>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</si>
  <si>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</si>
  <si>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</si>
  <si>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</si>
  <si>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</si>
  <si>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</si>
  <si>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</si>
  <si>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</si>
  <si>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</si>
  <si>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</si>
  <si>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</si>
  <si>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</si>
  <si>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</si>
  <si>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</si>
  <si>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</si>
  <si>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</si>
  <si>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</si>
  <si>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</si>
  <si>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</si>
  <si>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</si>
  <si>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</si>
  <si>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</si>
  <si>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</si>
  <si>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</si>
  <si>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</si>
  <si>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</si>
  <si>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</si>
  <si>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</si>
  <si>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</si>
  <si>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</si>
  <si>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</si>
  <si>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</si>
  <si>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</si>
  <si>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</si>
  <si>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</si>
  <si>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</si>
  <si>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</si>
  <si>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</si>
  <si>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</si>
  <si>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</si>
  <si>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</si>
  <si>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</si>
  <si>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</si>
  <si>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</si>
  <si>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</si>
  <si>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</si>
  <si>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</si>
  <si>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</si>
  <si>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</si>
  <si>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</si>
  <si>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</si>
  <si>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</si>
  <si>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</si>
  <si>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</si>
  <si>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</si>
  <si>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</si>
  <si>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</si>
  <si>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</si>
  <si>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</si>
  <si>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</si>
  <si>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</si>
  <si>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</si>
  <si>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</si>
  <si>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</si>
  <si>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</si>
  <si>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</si>
  <si>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</si>
  <si>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</si>
  <si>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</si>
  <si>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</si>
  <si>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</si>
  <si>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</si>
  <si>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</si>
  <si>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</si>
  <si>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</si>
  <si>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</si>
  <si>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</si>
  <si>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</si>
  <si>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</si>
  <si>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</si>
  <si>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</si>
  <si>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</si>
  <si>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</si>
  <si>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</si>
  <si>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</si>
  <si>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</si>
  <si>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</si>
  <si>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</si>
  <si>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</si>
  <si>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</si>
  <si>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</si>
  <si>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</si>
  <si>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</si>
  <si>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</si>
  <si>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</si>
  <si>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</si>
  <si>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</si>
  <si>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</si>
  <si>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</si>
  <si>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</si>
  <si>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</si>
  <si>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</si>
  <si>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</si>
  <si>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</si>
  <si>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</si>
  <si>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</si>
  <si>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</si>
  <si>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</si>
  <si>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</si>
  <si>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</si>
  <si>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</si>
  <si>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</si>
  <si>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</si>
  <si>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</si>
  <si>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</si>
  <si>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</si>
  <si>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</si>
  <si>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</si>
  <si>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</si>
  <si>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</si>
  <si>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</si>
  <si>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</si>
  <si>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</si>
  <si>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</si>
  <si>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</si>
  <si>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</si>
  <si>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</si>
  <si>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</si>
  <si>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</si>
  <si>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</si>
  <si>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</si>
  <si>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</si>
  <si>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</si>
  <si>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</si>
  <si>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</si>
  <si>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</si>
  <si>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</si>
  <si>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</si>
  <si>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</si>
  <si>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</si>
  <si>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</si>
  <si>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</si>
  <si>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</si>
  <si>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</si>
  <si>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</si>
  <si>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</si>
  <si>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</si>
  <si>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</si>
  <si>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</si>
  <si>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</si>
  <si>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</si>
  <si>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</si>
  <si>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</si>
  <si>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</si>
  <si>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</si>
  <si>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</si>
  <si>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</si>
  <si>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</si>
  <si>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</si>
  <si>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</si>
  <si>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</si>
  <si>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</si>
  <si>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</si>
  <si>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</si>
  <si>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</si>
  <si>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</si>
  <si>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</si>
  <si>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</si>
  <si>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</si>
  <si>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</si>
  <si>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</si>
  <si>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</si>
  <si>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</si>
  <si>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</si>
  <si>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</si>
  <si>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</si>
  <si>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</si>
  <si>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</si>
  <si>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</si>
  <si>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</si>
  <si>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</si>
  <si>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</si>
  <si>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</si>
  <si>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</si>
  <si>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</si>
  <si>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</si>
  <si>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</si>
  <si>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</si>
  <si>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</si>
  <si>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</si>
  <si>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</si>
  <si>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</si>
  <si>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</si>
  <si>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</si>
  <si>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</si>
  <si>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</si>
  <si>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</si>
  <si>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</si>
  <si>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</si>
  <si>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</si>
  <si>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</si>
  <si>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</si>
  <si>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</si>
  <si>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</si>
  <si>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</si>
  <si>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</si>
  <si>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</si>
  <si>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</si>
  <si>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</si>
  <si>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</si>
  <si>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</si>
  <si>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</si>
  <si>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</si>
  <si>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</si>
  <si>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</si>
  <si>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</si>
  <si>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</si>
  <si>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</si>
  <si>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</si>
  <si>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</si>
  <si>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</si>
  <si>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</si>
  <si>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</si>
  <si>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</si>
  <si>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</si>
  <si>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</si>
  <si>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</si>
  <si>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</si>
  <si>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</si>
  <si>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</si>
  <si>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</si>
  <si>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</si>
  <si>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</si>
  <si>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</si>
  <si>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</si>
  <si>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</si>
  <si>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</si>
  <si>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</si>
  <si>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</si>
  <si>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</si>
  <si>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</si>
  <si>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</si>
  <si>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</si>
  <si>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</si>
  <si>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</si>
  <si>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</si>
  <si>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</si>
  <si>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</si>
  <si>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</si>
  <si>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</si>
  <si>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</si>
  <si>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</si>
  <si>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</si>
  <si>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</si>
  <si>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</si>
  <si>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</si>
  <si>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</si>
  <si>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</si>
  <si>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</si>
  <si>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</si>
  <si>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</si>
  <si>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</si>
  <si>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</si>
  <si>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</si>
  <si>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</si>
  <si>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</si>
  <si>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</si>
  <si>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</si>
  <si>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</si>
  <si>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</si>
  <si>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</si>
  <si>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</si>
  <si>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</si>
  <si>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</si>
  <si>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</si>
  <si>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</si>
  <si>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</si>
  <si>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</si>
  <si>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</si>
  <si>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</si>
  <si>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</si>
  <si>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</si>
  <si>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</si>
  <si>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</si>
  <si>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</si>
  <si>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</si>
  <si>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</si>
  <si>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</si>
  <si>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</si>
  <si>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</si>
  <si>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</si>
  <si>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</si>
  <si>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</si>
  <si>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</si>
  <si>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</si>
  <si>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</si>
  <si>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</si>
  <si>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</si>
  <si>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</si>
  <si>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</si>
  <si>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</si>
  <si>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</si>
  <si>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</si>
  <si>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</si>
  <si>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</si>
  <si>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</si>
  <si>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</si>
  <si>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</si>
  <si>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</si>
  <si>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</si>
  <si>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</si>
  <si>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</si>
  <si>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</si>
  <si>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</si>
  <si>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</si>
  <si>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</si>
  <si>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</si>
  <si>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</si>
  <si>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</si>
  <si>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</si>
  <si>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</si>
  <si>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</si>
  <si>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</si>
  <si>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</si>
  <si>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</si>
  <si>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</si>
  <si>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</si>
  <si>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</si>
  <si>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</si>
  <si>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</si>
  <si>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</si>
  <si>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</si>
  <si>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</si>
  <si>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</si>
  <si>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</si>
  <si>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</si>
  <si>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</si>
  <si>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</si>
  <si>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</si>
  <si>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</si>
  <si>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</si>
  <si>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</si>
  <si>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</si>
  <si>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</si>
  <si>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</si>
  <si>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</si>
  <si>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</si>
  <si>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</si>
  <si>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</si>
  <si>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</si>
  <si>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</si>
  <si>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</si>
  <si>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</si>
  <si>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</si>
  <si>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</si>
  <si>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</si>
  <si>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</si>
  <si>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</si>
  <si>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</si>
  <si>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</si>
  <si>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</si>
  <si>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</si>
  <si>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</si>
  <si>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</si>
  <si>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</si>
  <si>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</si>
  <si>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</si>
  <si>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</si>
  <si>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</si>
  <si>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</si>
  <si>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</si>
  <si>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</si>
  <si>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</si>
  <si>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</si>
  <si>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</si>
  <si>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</si>
  <si>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</si>
  <si>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</si>
  <si>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</si>
  <si>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</si>
  <si>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</si>
  <si>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</si>
  <si>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</si>
  <si>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</si>
  <si>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</si>
  <si>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</si>
  <si>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</si>
  <si>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</si>
  <si>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</si>
  <si>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</si>
  <si>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</si>
  <si>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</si>
  <si>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</si>
  <si>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</si>
  <si>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</si>
  <si>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</si>
  <si>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</si>
  <si>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</si>
  <si>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</si>
  <si>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</si>
  <si>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</si>
  <si>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</si>
  <si>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</si>
  <si>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</si>
  <si>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</si>
  <si>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</si>
  <si>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</si>
  <si>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</si>
  <si>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</si>
  <si>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</si>
  <si>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</si>
  <si>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</si>
  <si>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</si>
  <si>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</si>
  <si>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</si>
  <si>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</si>
  <si>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</si>
  <si>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</si>
  <si>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</si>
  <si>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</si>
  <si>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</si>
  <si>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</si>
  <si>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</si>
  <si>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</si>
  <si>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</si>
  <si>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</si>
  <si>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</si>
  <si>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</si>
  <si>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</si>
  <si>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</si>
  <si>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</si>
  <si>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</si>
  <si>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</si>
  <si>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</si>
  <si>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</si>
  <si>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</si>
  <si>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</si>
  <si>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</si>
  <si>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</si>
  <si>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</si>
  <si>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</si>
  <si>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</si>
  <si>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</si>
  <si>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</si>
  <si>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</si>
  <si>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</si>
  <si>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</si>
  <si>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</si>
  <si>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</si>
  <si>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</si>
  <si>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</si>
  <si>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</si>
  <si>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</si>
  <si>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</si>
  <si>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</si>
  <si>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</si>
  <si>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</si>
  <si>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</si>
  <si>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</si>
  <si>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</si>
  <si>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</si>
  <si>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</si>
  <si>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</si>
  <si>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</si>
  <si>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</si>
  <si>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</si>
  <si>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</si>
  <si>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</si>
  <si>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</si>
  <si>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</si>
  <si>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</si>
  <si>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</si>
  <si>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</si>
  <si>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</si>
  <si>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</si>
  <si>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</si>
  <si>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</si>
  <si>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</si>
  <si>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</si>
  <si>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</si>
  <si>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</si>
  <si>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</si>
  <si>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</si>
  <si>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</si>
  <si>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</si>
  <si>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</si>
  <si>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</si>
  <si>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</si>
  <si>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</si>
  <si>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</si>
  <si>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</si>
  <si>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</si>
  <si>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</si>
  <si>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</si>
  <si>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</si>
  <si>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</si>
  <si>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</si>
  <si>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</si>
  <si>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</si>
  <si>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</si>
  <si>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</si>
  <si>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</si>
  <si>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</si>
  <si>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</si>
  <si>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</si>
  <si>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</si>
  <si>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</si>
  <si>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</si>
  <si>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</si>
  <si>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</si>
  <si>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</si>
  <si>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</si>
  <si>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</si>
  <si>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</si>
  <si>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</si>
  <si>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</si>
  <si>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</si>
  <si>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</si>
  <si>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</si>
  <si>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</si>
  <si>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</si>
  <si>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</si>
  <si>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</si>
  <si>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</si>
  <si>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</si>
  <si>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</si>
  <si>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</si>
  <si>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</si>
  <si>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</si>
  <si>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</si>
  <si>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</si>
  <si>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</si>
  <si>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</si>
  <si>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</si>
  <si>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</si>
  <si>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</si>
  <si>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</si>
  <si>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</si>
  <si>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</si>
  <si>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</si>
  <si>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</si>
  <si>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</si>
  <si>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</si>
  <si>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</si>
  <si>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</si>
  <si>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</si>
  <si>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</si>
  <si>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</si>
  <si>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</si>
  <si>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</si>
  <si>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</si>
  <si>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</si>
  <si>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</si>
  <si>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</si>
  <si>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</si>
  <si>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</si>
  <si>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</si>
  <si>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</si>
  <si>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</si>
  <si>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</si>
  <si>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</si>
  <si>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</si>
  <si>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</si>
  <si>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</si>
  <si>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</si>
  <si>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</si>
  <si>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</si>
  <si>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</si>
  <si>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</si>
  <si>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</si>
  <si>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</si>
  <si>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</si>
  <si>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</si>
  <si>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</si>
  <si>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</si>
  <si>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</si>
  <si>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</si>
  <si>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</si>
  <si>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</si>
  <si>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</si>
  <si>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</si>
  <si>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</si>
  <si>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</si>
  <si>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</si>
  <si>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</si>
  <si>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</si>
  <si>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</si>
  <si>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</si>
  <si>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</si>
  <si>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</si>
  <si>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</si>
  <si>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</si>
  <si>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</si>
  <si>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</si>
  <si>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</si>
  <si>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</si>
  <si>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</si>
  <si>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</si>
  <si>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</si>
  <si>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</si>
  <si>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</si>
  <si>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</si>
  <si>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</si>
  <si>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</si>
  <si>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</si>
  <si>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</si>
  <si>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</si>
  <si>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</si>
  <si>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</si>
  <si>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</si>
  <si>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</si>
  <si>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</si>
  <si>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</si>
  <si>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</si>
  <si>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</si>
  <si>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</si>
  <si>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</si>
  <si>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</si>
  <si>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</si>
  <si>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</si>
  <si>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</si>
  <si>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</si>
  <si>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</si>
  <si>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</si>
  <si>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</si>
  <si>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</si>
  <si>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</si>
  <si>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</si>
  <si>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</si>
  <si>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</si>
  <si>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</si>
  <si>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</si>
  <si>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</si>
  <si>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</si>
  <si>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</si>
  <si>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</si>
  <si>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</si>
  <si>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</si>
  <si>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</si>
  <si>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</si>
  <si>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</si>
  <si>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</si>
  <si>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</si>
  <si>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</si>
  <si>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</si>
  <si>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</si>
  <si>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</si>
  <si>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</si>
  <si>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</si>
  <si>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</si>
  <si>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</si>
  <si>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</si>
  <si>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</si>
  <si>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</si>
  <si>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</si>
  <si>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</si>
  <si>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</si>
  <si>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</si>
  <si>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</si>
  <si>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</si>
  <si>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</si>
  <si>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</si>
  <si>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</si>
  <si>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</si>
  <si>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</si>
  <si>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</si>
  <si>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</si>
  <si>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</si>
  <si>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</si>
  <si>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</si>
  <si>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</si>
  <si>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</si>
  <si>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</si>
  <si>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</si>
  <si>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</si>
  <si>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</si>
  <si>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</si>
  <si>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</si>
  <si>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</si>
  <si>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</si>
  <si>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</si>
  <si>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</si>
  <si>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</si>
  <si>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</si>
  <si>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</si>
  <si>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</si>
  <si>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</si>
  <si>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</si>
  <si>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</si>
  <si>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</si>
  <si>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</si>
  <si>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</si>
  <si>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</si>
  <si>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</si>
  <si>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</si>
  <si>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</si>
  <si>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</si>
  <si>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</si>
  <si>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</si>
  <si>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</si>
  <si>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</si>
  <si>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</si>
  <si>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</si>
  <si>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</si>
  <si>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</si>
  <si>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</si>
  <si>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</si>
  <si>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</si>
  <si>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</si>
  <si>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</si>
  <si>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</si>
  <si>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</si>
  <si>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</si>
  <si>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</si>
  <si>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</si>
  <si>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</si>
  <si>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</si>
  <si>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</si>
  <si>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</si>
  <si>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</si>
  <si>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</si>
  <si>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</si>
  <si>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</si>
  <si>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</si>
  <si>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</si>
  <si>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</si>
  <si>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</si>
  <si>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</si>
  <si>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</si>
  <si>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</si>
  <si>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</si>
  <si>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</si>
  <si>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</si>
  <si>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</si>
  <si>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</si>
  <si>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</si>
  <si>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</si>
  <si>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</si>
  <si>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</si>
  <si>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</si>
  <si>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</si>
  <si>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</si>
  <si>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</si>
  <si>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</si>
  <si>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</si>
  <si>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</si>
  <si>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</si>
  <si>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</si>
  <si>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</si>
  <si>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</si>
  <si>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</si>
  <si>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</si>
  <si>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</si>
  <si>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</si>
  <si>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</si>
  <si>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</si>
  <si>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</si>
  <si>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</si>
  <si>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</si>
  <si>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</si>
  <si>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</si>
  <si>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</si>
  <si>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</si>
  <si>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</si>
  <si>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</si>
  <si>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</si>
  <si>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</si>
  <si>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</si>
  <si>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</si>
  <si>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</si>
  <si>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</si>
  <si>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</si>
  <si>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</si>
  <si>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</si>
  <si>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</si>
  <si>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</si>
  <si>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</si>
  <si>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</si>
  <si>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</si>
  <si>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</si>
  <si>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</si>
  <si>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</si>
  <si>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</si>
  <si>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</si>
  <si>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</si>
  <si>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</si>
  <si>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</si>
  <si>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</si>
  <si>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</si>
  <si>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</si>
  <si>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</si>
  <si>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</si>
  <si>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</si>
  <si>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</si>
  <si>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</si>
  <si>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</si>
  <si>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</si>
  <si>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</si>
  <si>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</si>
  <si>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</si>
  <si>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</si>
  <si>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</si>
  <si>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</si>
  <si>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</si>
  <si>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</si>
  <si>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</si>
  <si>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</si>
  <si>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</si>
  <si>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</si>
  <si>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</si>
  <si>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</si>
  <si>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</si>
  <si>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</si>
  <si>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</si>
  <si>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</si>
  <si>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</si>
  <si>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</si>
  <si>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</si>
  <si>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</si>
  <si>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</si>
  <si>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</si>
  <si>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</si>
  <si>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</si>
  <si>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</si>
  <si>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</si>
  <si>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</si>
  <si>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</si>
  <si>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</si>
  <si>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</si>
  <si>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</si>
  <si>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</si>
  <si>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</si>
  <si>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</si>
  <si>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</si>
  <si>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</si>
  <si>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</si>
  <si>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</si>
  <si>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</si>
  <si>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</si>
  <si>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</si>
  <si>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</si>
  <si>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</si>
  <si>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</si>
  <si>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</si>
  <si>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</si>
  <si>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</si>
  <si>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</si>
  <si>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</si>
  <si>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</si>
  <si>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</si>
  <si>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</si>
  <si>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</si>
  <si>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</si>
  <si>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</si>
  <si>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</si>
  <si>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</si>
  <si>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</si>
  <si>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</si>
  <si>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</si>
  <si>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</si>
  <si>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</si>
  <si>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</si>
  <si>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</si>
  <si>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</si>
  <si>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</si>
  <si>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</si>
  <si>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</si>
  <si>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</si>
  <si>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</si>
  <si>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</si>
  <si>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</si>
  <si>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</si>
  <si>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</si>
  <si>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</si>
  <si>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</si>
  <si>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</si>
  <si>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</si>
  <si>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</si>
  <si>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</si>
  <si>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</si>
  <si>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</si>
  <si>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</si>
  <si>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</si>
  <si>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</si>
  <si>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</si>
  <si>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</si>
  <si>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</si>
  <si>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</si>
  <si>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</si>
  <si>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</si>
  <si>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</si>
  <si>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</si>
  <si>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</si>
  <si>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</si>
  <si>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</si>
  <si>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</si>
  <si>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</si>
  <si>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</si>
  <si>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</si>
  <si>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</si>
  <si>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</si>
  <si>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</si>
  <si>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</si>
  <si>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</si>
  <si>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</si>
  <si>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</si>
  <si>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</si>
  <si>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</si>
  <si>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</si>
  <si>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</si>
  <si>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</si>
  <si>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</si>
  <si>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</si>
  <si>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</si>
  <si>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</si>
  <si>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</si>
  <si>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</si>
  <si>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</si>
  <si>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</si>
  <si>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</si>
  <si>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</si>
  <si>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</si>
  <si>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</si>
  <si>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</si>
  <si>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</si>
  <si>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</si>
  <si>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</si>
  <si>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</si>
  <si>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</si>
  <si>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</si>
  <si>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</si>
  <si>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</si>
  <si>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</si>
  <si>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</si>
  <si>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</si>
  <si>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</si>
  <si>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</si>
  <si>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</si>
  <si>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</si>
  <si>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</si>
  <si>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</si>
  <si>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</si>
  <si>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</si>
  <si>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</si>
  <si>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</si>
  <si>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</si>
  <si>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</si>
  <si>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</si>
  <si>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</si>
  <si>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</si>
  <si>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</si>
  <si>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</si>
  <si>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</si>
  <si>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</si>
  <si>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</si>
  <si>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</si>
  <si>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</si>
  <si>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</si>
  <si>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</si>
  <si>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</si>
  <si>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</si>
  <si>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</si>
  <si>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</si>
  <si>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</si>
  <si>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</si>
  <si>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</si>
  <si>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</si>
  <si>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</si>
  <si>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</si>
  <si>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</si>
  <si>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</si>
  <si>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</si>
  <si>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</si>
  <si>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</si>
  <si>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</si>
  <si>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</si>
  <si>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</si>
  <si>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</si>
  <si>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</si>
  <si>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</si>
  <si>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</si>
  <si>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</si>
  <si>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</si>
  <si>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</si>
  <si>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</si>
  <si>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</si>
  <si>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</si>
  <si>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</si>
  <si>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</si>
  <si>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</si>
  <si>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</si>
  <si>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</si>
  <si>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</si>
  <si>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</si>
  <si>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</si>
  <si>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</si>
  <si>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</si>
  <si>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</si>
  <si>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</si>
  <si>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</si>
  <si>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</si>
  <si>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</si>
  <si>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</si>
  <si>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</si>
  <si>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</si>
  <si>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</si>
  <si>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</si>
  <si>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</si>
  <si>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</si>
  <si>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</si>
  <si>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</si>
  <si>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</si>
  <si>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</si>
  <si>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</si>
  <si>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</si>
  <si>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</si>
  <si>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</si>
  <si>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</si>
  <si>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</si>
  <si>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</si>
  <si>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</si>
  <si>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</si>
  <si>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</si>
  <si>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</si>
  <si>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</si>
  <si>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</si>
  <si>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</si>
  <si>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</si>
  <si>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</si>
  <si>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</si>
  <si>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</si>
  <si>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</si>
  <si>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</si>
  <si>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</si>
  <si>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</si>
  <si>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</si>
  <si>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</si>
  <si>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</si>
  <si>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</si>
  <si>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</si>
  <si>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</si>
  <si>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</si>
  <si>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</si>
  <si>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</si>
  <si>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</si>
  <si>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</si>
  <si>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</si>
  <si>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</si>
  <si>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</si>
  <si>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</si>
  <si>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</si>
  <si>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</si>
  <si>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</si>
  <si>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</si>
  <si>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</si>
  <si>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</si>
  <si>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</si>
  <si>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</si>
  <si>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</si>
  <si>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</si>
  <si>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</si>
  <si>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</si>
  <si>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</si>
  <si>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</si>
  <si>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</si>
  <si>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</si>
  <si>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</si>
  <si>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</si>
  <si>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</si>
  <si>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</si>
  <si>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</si>
  <si>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</si>
  <si>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</si>
  <si>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</si>
  <si>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</si>
  <si>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</si>
  <si>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</si>
  <si>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</si>
  <si>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</si>
  <si>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</si>
  <si>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</si>
  <si>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</si>
  <si>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</si>
  <si>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</si>
  <si>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</si>
  <si>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</si>
  <si>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</si>
  <si>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</si>
  <si>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</si>
  <si>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</si>
  <si>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</si>
  <si>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</si>
  <si>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</si>
  <si>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</si>
  <si>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</si>
  <si>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</si>
  <si>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</si>
  <si>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</si>
  <si>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</si>
  <si>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</si>
  <si>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</si>
  <si>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</si>
  <si>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</si>
  <si>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</si>
  <si>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</si>
  <si>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</si>
  <si>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</si>
  <si>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</si>
  <si>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</si>
  <si>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</si>
  <si>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</si>
  <si>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</si>
  <si>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</si>
  <si>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</si>
  <si>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</si>
  <si>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</si>
  <si>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</si>
  <si>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</si>
  <si>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</si>
  <si>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</si>
  <si>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</si>
  <si>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</si>
  <si>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</si>
  <si>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</si>
  <si>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</si>
  <si>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</si>
  <si>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</si>
  <si>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</si>
  <si>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</si>
  <si>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</si>
  <si>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</si>
  <si>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</si>
  <si>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</si>
  <si>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</si>
  <si>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</si>
  <si>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</si>
  <si>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</si>
  <si>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</si>
  <si>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</si>
  <si>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</si>
  <si>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</si>
  <si>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</si>
  <si>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</si>
  <si>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</si>
  <si>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</si>
  <si>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</si>
  <si>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</si>
  <si>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</si>
  <si>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</si>
  <si>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</si>
  <si>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</si>
  <si>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</si>
  <si>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</si>
  <si>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</si>
  <si>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</si>
  <si>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</si>
  <si>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</si>
  <si>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</si>
  <si>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</si>
  <si>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</si>
  <si>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</si>
  <si>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</si>
  <si>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</si>
  <si>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</si>
  <si>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</si>
  <si>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</si>
  <si>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</si>
  <si>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</si>
  <si>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</si>
  <si>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</si>
  <si>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</si>
  <si>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</si>
  <si>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</si>
  <si>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</si>
  <si>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</si>
  <si>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</si>
  <si>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</si>
  <si>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</si>
  <si>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</si>
  <si>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</si>
  <si>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</si>
  <si>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</si>
  <si>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</si>
  <si>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</si>
  <si>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</si>
  <si>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</si>
  <si>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</si>
  <si>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</si>
  <si>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</si>
  <si>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</si>
  <si>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</si>
  <si>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</si>
  <si>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</si>
  <si>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</si>
  <si>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</si>
  <si>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</si>
  <si>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</si>
  <si>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</si>
  <si>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</si>
  <si>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</si>
  <si>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</si>
  <si>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</si>
  <si>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</si>
  <si>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</si>
  <si>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</si>
  <si>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</si>
  <si>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</si>
  <si>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</si>
  <si>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</si>
  <si>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</si>
  <si>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</si>
  <si>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</si>
  <si>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</si>
  <si>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</si>
  <si>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</si>
  <si>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</si>
  <si>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</si>
  <si>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</si>
  <si>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</si>
  <si>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</si>
  <si>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</si>
  <si>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</si>
  <si>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</si>
  <si>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</si>
  <si>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</si>
  <si>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</si>
  <si>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</si>
  <si>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</si>
  <si>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</si>
  <si>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</si>
  <si>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</si>
  <si>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</si>
  <si>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</si>
  <si>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</si>
  <si>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</si>
  <si>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</si>
  <si>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</si>
  <si>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</si>
  <si>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</si>
  <si>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</si>
  <si>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</si>
  <si>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</si>
  <si>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</si>
  <si>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</si>
  <si>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</si>
  <si>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</si>
  <si>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</si>
  <si>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</si>
  <si>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</si>
  <si>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</si>
  <si>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</si>
  <si>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</si>
  <si>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</si>
  <si>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</si>
  <si>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</si>
  <si>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</si>
  <si>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</si>
  <si>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</si>
  <si>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</si>
  <si>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</si>
  <si>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</si>
  <si>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</si>
  <si>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</si>
  <si>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</si>
  <si>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</si>
  <si>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</si>
  <si>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</si>
  <si>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</si>
  <si>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</si>
  <si>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</si>
  <si>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</si>
  <si>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</si>
  <si>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</si>
  <si>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</si>
  <si>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</si>
  <si>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</si>
  <si>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</si>
  <si>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</si>
  <si>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</si>
  <si>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</si>
  <si>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</si>
  <si>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</si>
  <si>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</si>
  <si>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</si>
  <si>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</si>
  <si>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</si>
  <si>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</si>
  <si>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</si>
  <si>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</si>
  <si>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</si>
  <si>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</si>
  <si>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</si>
  <si>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</si>
  <si>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</si>
  <si>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</si>
  <si>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</si>
  <si>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</si>
  <si>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</si>
  <si>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</si>
  <si>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</si>
  <si>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</si>
  <si>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</si>
  <si>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</si>
  <si>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</si>
  <si>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</si>
  <si>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</si>
  <si>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</si>
  <si>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</si>
  <si>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</si>
  <si>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</si>
  <si>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</si>
  <si>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</si>
  <si>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</si>
  <si>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</si>
  <si>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</si>
  <si>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</si>
  <si>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</si>
  <si>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</si>
  <si>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</si>
  <si>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</si>
  <si>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</si>
  <si>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</si>
  <si>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</si>
  <si>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</si>
  <si>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</si>
  <si>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</si>
  <si>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</si>
  <si>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</si>
  <si>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</si>
  <si>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</si>
  <si>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</si>
  <si>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</si>
  <si>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</si>
  <si>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</si>
  <si>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</si>
  <si>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</si>
  <si>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</si>
  <si>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</si>
  <si>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</si>
  <si>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</si>
  <si>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</si>
  <si>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</si>
  <si>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</si>
  <si>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</si>
  <si>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</si>
  <si>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</si>
  <si>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</si>
  <si>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</si>
  <si>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</si>
  <si>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</si>
  <si>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</si>
  <si>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</si>
  <si>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</si>
  <si>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</si>
  <si>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</si>
  <si>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</si>
  <si>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</si>
  <si>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</si>
  <si>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</si>
  <si>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</si>
  <si>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</si>
  <si>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</si>
  <si>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</si>
  <si>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</si>
  <si>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</si>
  <si>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</si>
  <si>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</si>
  <si>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</si>
  <si>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</si>
  <si>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</si>
  <si>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</si>
  <si>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</si>
  <si>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</si>
  <si>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</si>
  <si>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</si>
  <si>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</si>
  <si>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</si>
  <si>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</si>
  <si>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</si>
  <si>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</si>
  <si>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</si>
  <si>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</si>
  <si>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</si>
  <si>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</si>
  <si>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</si>
  <si>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</si>
  <si>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</si>
  <si>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</si>
  <si>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</si>
  <si>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</si>
  <si>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</si>
  <si>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</si>
  <si>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</si>
  <si>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</si>
  <si>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</si>
  <si>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</si>
  <si>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</si>
  <si>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</si>
  <si>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</si>
  <si>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</si>
  <si>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</si>
  <si>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</si>
  <si>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</si>
  <si>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</si>
  <si>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</si>
  <si>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</si>
  <si>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</si>
  <si>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</si>
  <si>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</si>
  <si>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</si>
  <si>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</si>
  <si>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</si>
  <si>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</si>
  <si>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</si>
  <si>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</si>
  <si>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</si>
  <si>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</si>
  <si>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</si>
  <si>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</si>
  <si>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</si>
  <si>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</si>
  <si>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</si>
  <si>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</si>
  <si>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</si>
  <si>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</si>
  <si>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</si>
  <si>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</si>
  <si>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</si>
  <si>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</si>
  <si>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</si>
  <si>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</si>
  <si>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</si>
  <si>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</si>
  <si>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</si>
  <si>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</si>
  <si>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</si>
  <si>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</si>
  <si>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</si>
  <si>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</si>
  <si>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</si>
  <si>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</si>
  <si>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</si>
  <si>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</si>
  <si>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</si>
  <si>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</si>
  <si>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</si>
  <si>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</si>
  <si>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</si>
  <si>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</si>
  <si>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</si>
  <si>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</si>
  <si>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</si>
  <si>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</si>
  <si>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</si>
  <si>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</si>
  <si>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</si>
  <si>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</si>
  <si>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</si>
  <si>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</si>
  <si>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</si>
  <si>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</si>
  <si>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</si>
  <si>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</si>
  <si>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</si>
  <si>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</si>
  <si>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</si>
  <si>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</si>
  <si>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</si>
  <si>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</si>
  <si>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</si>
  <si>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</si>
  <si>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</si>
  <si>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</si>
  <si>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</si>
  <si>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</si>
  <si>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</si>
  <si>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</si>
  <si>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</si>
  <si>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</si>
  <si>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</si>
  <si>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</si>
  <si>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</si>
  <si>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</si>
  <si>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</si>
  <si>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</si>
  <si>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</si>
  <si>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</si>
  <si>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</si>
  <si>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</si>
  <si>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</si>
  <si>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</si>
  <si>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</si>
  <si>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</si>
  <si>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</si>
  <si>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</si>
  <si>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</si>
  <si>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</si>
  <si>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</si>
  <si>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</si>
  <si>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</si>
  <si>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</si>
  <si>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</si>
  <si>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</si>
  <si>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</si>
  <si>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</si>
  <si>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</si>
  <si>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</si>
  <si>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</si>
  <si>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</si>
  <si>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</si>
  <si>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</si>
  <si>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</si>
  <si>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</si>
  <si>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</si>
  <si>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</si>
  <si>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</si>
  <si>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</si>
  <si>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</si>
  <si>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</si>
  <si>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</si>
  <si>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</si>
  <si>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</si>
  <si>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</si>
  <si>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</si>
  <si>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</si>
  <si>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</si>
  <si>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</si>
  <si>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</si>
  <si>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</si>
  <si>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</si>
  <si>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</si>
  <si>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</si>
  <si>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</si>
  <si>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</si>
  <si>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</si>
  <si>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</si>
  <si>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</si>
  <si>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</si>
  <si>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</si>
  <si>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</si>
  <si>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</si>
  <si>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</si>
  <si>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</si>
  <si>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</si>
  <si>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</si>
  <si>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</si>
  <si>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</si>
  <si>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</si>
  <si>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</si>
  <si>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</si>
  <si>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</si>
  <si>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</si>
  <si>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</si>
  <si>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</si>
  <si>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</si>
  <si>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</si>
  <si>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</si>
  <si>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</si>
  <si>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</si>
  <si>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</si>
  <si>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</si>
  <si>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</si>
  <si>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</si>
  <si>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</si>
  <si>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</si>
  <si>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</si>
  <si>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</si>
  <si>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</si>
  <si>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</si>
  <si>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</si>
  <si>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</si>
  <si>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</si>
  <si>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</si>
  <si>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</si>
  <si>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</si>
  <si>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</si>
  <si>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</si>
  <si>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</si>
  <si>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</si>
  <si>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</si>
  <si>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</si>
  <si>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</si>
  <si>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</si>
  <si>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</si>
  <si>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</si>
  <si>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</si>
  <si>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</si>
  <si>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</si>
  <si>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</si>
  <si>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</si>
  <si>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</si>
  <si>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</si>
  <si>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</si>
  <si>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</si>
  <si>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</si>
  <si>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</si>
  <si>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</si>
  <si>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</si>
  <si>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</si>
  <si>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</si>
  <si>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</si>
  <si>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</si>
  <si>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</si>
  <si>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</si>
  <si>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</si>
  <si>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</si>
  <si>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</si>
  <si>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</si>
  <si>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</si>
  <si>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</si>
  <si>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</si>
  <si>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</si>
  <si>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</si>
  <si>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</si>
  <si>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</si>
  <si>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</si>
  <si>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</si>
  <si>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</si>
  <si>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</si>
  <si>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</si>
  <si>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</si>
  <si>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</si>
  <si>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</si>
  <si>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</si>
  <si>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</si>
  <si>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</si>
  <si>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</si>
  <si>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</si>
  <si>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</si>
  <si>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</si>
  <si>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</si>
  <si>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</si>
  <si>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</si>
  <si>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</si>
  <si>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</si>
  <si>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</si>
  <si>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</si>
  <si>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</si>
  <si>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</si>
  <si>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</si>
  <si>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</si>
  <si>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</si>
  <si>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</si>
  <si>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</si>
  <si>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</si>
  <si>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</si>
  <si>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</si>
  <si>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</si>
  <si>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</si>
  <si>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</si>
  <si>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</si>
  <si>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</si>
  <si>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</si>
  <si>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</si>
  <si>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</si>
  <si>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</si>
  <si>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</si>
  <si>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</si>
  <si>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</si>
  <si>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</si>
  <si>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</si>
  <si>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</si>
  <si>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</si>
  <si>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</si>
  <si>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</si>
  <si>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</si>
  <si>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</si>
  <si>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</si>
  <si>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</si>
  <si>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</si>
  <si>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</si>
  <si>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</si>
  <si>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</si>
  <si>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</si>
  <si>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</si>
  <si>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</si>
  <si>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</si>
  <si>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</si>
  <si>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</si>
  <si>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</si>
  <si>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</si>
  <si>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</si>
  <si>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</si>
  <si>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</si>
  <si>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</si>
  <si>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</si>
  <si>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</si>
  <si>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</si>
  <si>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</si>
  <si>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</si>
  <si>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</si>
  <si>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</si>
  <si>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</si>
  <si>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</si>
  <si>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</si>
  <si>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</si>
  <si>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</si>
  <si>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</si>
  <si>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</si>
  <si>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</si>
  <si>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</si>
  <si>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</si>
  <si>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</si>
  <si>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</si>
  <si>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</si>
  <si>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</si>
  <si>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</si>
  <si>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</si>
  <si>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</si>
  <si>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</si>
  <si>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</si>
  <si>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</si>
  <si>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</si>
  <si>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</si>
  <si>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</si>
  <si>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</si>
  <si>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</si>
  <si>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</si>
  <si>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</si>
  <si>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</si>
  <si>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</si>
  <si>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</si>
  <si>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</si>
  <si>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</si>
  <si>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</si>
  <si>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</si>
  <si>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</si>
  <si>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</si>
  <si>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</si>
  <si>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</si>
  <si>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</si>
  <si>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</si>
  <si>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</si>
  <si>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</si>
  <si>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</si>
  <si>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</si>
  <si>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</si>
  <si>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</si>
  <si>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</si>
  <si>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</si>
  <si>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</si>
  <si>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</si>
  <si>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</si>
  <si>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</si>
  <si>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</si>
  <si>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</si>
  <si>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</si>
  <si>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</si>
  <si>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</si>
  <si>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</si>
  <si>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</si>
  <si>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</si>
  <si>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</si>
  <si>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</si>
  <si>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</si>
  <si>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</si>
  <si>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</si>
  <si>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</si>
  <si>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</si>
  <si>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</si>
  <si>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</si>
  <si>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</si>
  <si>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</si>
  <si>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</si>
  <si>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</si>
  <si>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</si>
  <si>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</si>
  <si>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</si>
  <si>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</si>
  <si>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</si>
  <si>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</si>
  <si>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</si>
  <si>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</si>
  <si>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</si>
  <si>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</si>
  <si>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</si>
  <si>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</si>
  <si>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</si>
  <si>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</si>
  <si>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</si>
  <si>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</si>
  <si>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</si>
  <si>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</si>
  <si>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</si>
  <si>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</si>
  <si>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</si>
  <si>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</si>
  <si>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</si>
  <si>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</si>
  <si>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</si>
  <si>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</si>
  <si>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</si>
  <si>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</si>
  <si>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</si>
  <si>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</si>
  <si>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</si>
  <si>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</si>
  <si>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</si>
  <si>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</si>
  <si>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</si>
  <si>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</si>
  <si>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</si>
  <si>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</si>
  <si>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</si>
  <si>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</si>
  <si>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</si>
  <si>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</si>
  <si>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</si>
  <si>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</si>
  <si>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</si>
  <si>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</si>
  <si>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</si>
  <si>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</si>
  <si>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</si>
  <si>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</si>
  <si>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</si>
  <si>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</si>
  <si>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</si>
  <si>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</si>
  <si>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</si>
  <si>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</si>
  <si>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</si>
  <si>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</si>
  <si>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</si>
  <si>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</si>
  <si>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</si>
  <si>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</si>
  <si>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</si>
  <si>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</si>
  <si>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</si>
  <si>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</si>
  <si>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</si>
  <si>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</si>
  <si>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</si>
  <si>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</si>
  <si>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</si>
  <si>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</si>
  <si>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</si>
  <si>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</si>
  <si>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</si>
  <si>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</si>
  <si>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</si>
  <si>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</si>
  <si>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</si>
  <si>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</si>
  <si>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</si>
  <si>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</si>
  <si>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</si>
  <si>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</si>
  <si>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</si>
  <si>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</si>
  <si>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</si>
  <si>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</si>
  <si>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</si>
  <si>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</si>
  <si>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</si>
  <si>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</si>
  <si>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</si>
  <si>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</si>
  <si>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</si>
  <si>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</si>
  <si>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</si>
  <si>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</si>
  <si>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</si>
  <si>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</si>
  <si>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</si>
  <si>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</si>
  <si>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</si>
  <si>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</si>
  <si>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</si>
  <si>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</si>
  <si>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</si>
  <si>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</si>
  <si>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</si>
  <si>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</si>
  <si>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</si>
  <si>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</si>
  <si>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</si>
  <si>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</si>
  <si>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</si>
  <si>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</si>
  <si>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</si>
  <si>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</si>
  <si>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</si>
  <si>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</si>
  <si>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</si>
  <si>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</si>
  <si>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</si>
  <si>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</si>
  <si>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</si>
  <si>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</si>
  <si>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</si>
  <si>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</si>
  <si>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</si>
  <si>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</si>
  <si>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</si>
  <si>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</si>
  <si>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</si>
  <si>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</si>
  <si>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</si>
  <si>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</si>
  <si>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</si>
  <si>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</si>
  <si>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</si>
  <si>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</si>
  <si>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</si>
  <si>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</si>
  <si>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</si>
  <si>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</si>
  <si>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</si>
  <si>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</si>
  <si>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</si>
  <si>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</si>
  <si>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</si>
  <si>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</si>
  <si>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</si>
  <si>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</si>
  <si>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</si>
  <si>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</si>
  <si>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</si>
  <si>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</si>
  <si>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</si>
  <si>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</si>
  <si>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</si>
  <si>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</si>
  <si>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</si>
  <si>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</si>
  <si>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</si>
  <si>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</si>
  <si>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</si>
  <si>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</si>
  <si>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</si>
  <si>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</si>
  <si>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</si>
  <si>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</si>
  <si>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</si>
  <si>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</si>
  <si>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</si>
  <si>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</si>
  <si>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</si>
  <si>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</si>
  <si>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</si>
  <si>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</si>
  <si>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</si>
  <si>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</si>
  <si>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</si>
  <si>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</si>
  <si>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</si>
  <si>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</si>
  <si>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</si>
  <si>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</si>
  <si>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</si>
  <si>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</si>
  <si>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</si>
  <si>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</si>
  <si>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</si>
  <si>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</si>
  <si>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</si>
  <si>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</si>
  <si>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</si>
  <si>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</si>
  <si>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</si>
  <si>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</si>
  <si>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</si>
  <si>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</si>
  <si>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</si>
  <si>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</si>
  <si>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</si>
  <si>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</si>
  <si>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</si>
  <si>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</si>
  <si>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</si>
  <si>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</si>
  <si>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</si>
  <si>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</si>
  <si>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</si>
  <si>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</si>
  <si>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</si>
  <si>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</si>
  <si>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</si>
  <si>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</si>
  <si>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</si>
  <si>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</si>
  <si>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</si>
  <si>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</si>
  <si>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</si>
  <si>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</si>
  <si>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</si>
  <si>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</si>
  <si>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</si>
  <si>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</si>
  <si>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</si>
  <si>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</si>
  <si>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</si>
  <si>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</si>
  <si>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</si>
  <si>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</si>
  <si>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</si>
  <si>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</si>
  <si>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</si>
  <si>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</si>
  <si>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</si>
  <si>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</si>
  <si>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</si>
  <si>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</si>
  <si>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</si>
  <si>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</si>
  <si>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</si>
  <si>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</si>
  <si>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</si>
  <si>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</si>
  <si>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</si>
  <si>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</si>
  <si>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</si>
  <si>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</si>
  <si>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</si>
  <si>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</si>
  <si>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</si>
  <si>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</si>
  <si>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</si>
  <si>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</si>
  <si>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</si>
  <si>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</si>
  <si>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</si>
  <si>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</si>
  <si>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</si>
  <si>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</si>
  <si>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</si>
  <si>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</si>
  <si>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</si>
  <si>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</si>
  <si>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</si>
  <si>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</si>
  <si>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</si>
  <si>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</si>
  <si>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</si>
  <si>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</si>
  <si>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</si>
  <si>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</si>
  <si>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</si>
  <si>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</si>
  <si>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</si>
  <si>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</si>
  <si>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</si>
  <si>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</si>
  <si>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</si>
  <si>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</si>
  <si>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</si>
  <si>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</si>
  <si>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</si>
  <si>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</si>
  <si>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</si>
  <si>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</si>
  <si>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</si>
  <si>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</si>
  <si>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</si>
  <si>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</si>
  <si>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</si>
  <si>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</si>
  <si>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</si>
  <si>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</si>
  <si>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</si>
  <si>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</si>
  <si>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</si>
  <si>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</si>
  <si>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</si>
  <si>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</si>
  <si>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</si>
  <si>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</si>
  <si>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</si>
  <si>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</si>
  <si>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</si>
  <si>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</si>
  <si>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</si>
  <si>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</si>
  <si>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</si>
  <si>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</si>
  <si>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</si>
  <si>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</si>
  <si>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</si>
  <si>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</si>
  <si>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</si>
  <si>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</si>
  <si>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</si>
  <si>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</si>
  <si>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</si>
  <si>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</si>
  <si>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</si>
  <si>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</si>
  <si>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</si>
  <si>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</si>
  <si>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</si>
  <si>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</si>
  <si>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</si>
  <si>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</si>
  <si>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</si>
  <si>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</si>
  <si>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</si>
  <si>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</si>
  <si>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</si>
  <si>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</si>
  <si>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</si>
  <si>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</si>
  <si>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</si>
  <si>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</si>
  <si>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</si>
  <si>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</si>
  <si>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</si>
  <si>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</si>
  <si>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</si>
  <si>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</si>
  <si>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</si>
  <si>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</si>
  <si>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</si>
  <si>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</si>
  <si>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</si>
  <si>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</si>
  <si>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</si>
  <si>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</si>
  <si>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</si>
  <si>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</si>
  <si>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</si>
  <si>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</si>
  <si>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</si>
  <si>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</si>
  <si>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</si>
  <si>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</si>
  <si>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</si>
  <si>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</si>
  <si>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</si>
  <si>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</si>
  <si>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</si>
  <si>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</si>
  <si>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</si>
  <si>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</si>
  <si>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</si>
  <si>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</si>
  <si>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</si>
  <si>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</si>
  <si>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</si>
  <si>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</si>
  <si>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</si>
  <si>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</si>
  <si>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</si>
  <si>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</si>
  <si>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</si>
  <si>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</si>
  <si>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</si>
  <si>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</si>
  <si>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</si>
  <si>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</si>
  <si>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</si>
  <si>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</si>
  <si>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</si>
  <si>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</si>
  <si>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</si>
  <si>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</si>
  <si>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</si>
  <si>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</si>
  <si>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</si>
  <si>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</si>
  <si>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</si>
  <si>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</si>
  <si>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</si>
  <si>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</si>
  <si>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</si>
  <si>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</si>
  <si>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</si>
  <si>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</si>
  <si>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</si>
  <si>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</si>
  <si>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</si>
  <si>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</si>
  <si>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</si>
  <si>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</si>
  <si>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</si>
  <si>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</si>
  <si>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</si>
  <si>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</si>
  <si>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</si>
  <si>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</si>
  <si>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</si>
  <si>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</si>
  <si>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</si>
  <si>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</si>
  <si>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</si>
  <si>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</si>
  <si>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</si>
  <si>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</si>
  <si>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</si>
  <si>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</si>
  <si>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</si>
  <si>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</si>
  <si>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</si>
  <si>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</si>
  <si>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</si>
  <si>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</si>
  <si>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</si>
  <si>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</si>
  <si>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</si>
  <si>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</si>
  <si>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</si>
  <si>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</si>
  <si>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</si>
  <si>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</si>
  <si>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</si>
  <si>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</si>
  <si>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</si>
  <si>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</si>
  <si>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</si>
  <si>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</si>
  <si>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</si>
  <si>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</si>
  <si>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</si>
  <si>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</si>
  <si>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</si>
  <si>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</si>
  <si>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</si>
  <si>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</si>
  <si>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</si>
  <si>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</si>
  <si>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</si>
  <si>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</si>
  <si>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</si>
  <si>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</si>
  <si>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</si>
  <si>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</si>
  <si>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</si>
  <si>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</si>
  <si>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</si>
  <si>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</si>
  <si>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</si>
  <si>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</si>
  <si>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</si>
  <si>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</si>
  <si>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</si>
  <si>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</si>
  <si>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</si>
  <si>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</si>
  <si>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</si>
  <si>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</si>
  <si>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</si>
  <si>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</si>
  <si>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</si>
  <si>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</si>
  <si>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</si>
  <si>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</si>
  <si>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</si>
  <si>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</si>
  <si>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</si>
  <si>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</si>
  <si>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</si>
  <si>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</si>
  <si>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</si>
  <si>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</si>
  <si>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</si>
  <si>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</si>
  <si>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</si>
  <si>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</si>
  <si>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</si>
  <si>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</si>
  <si>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</si>
  <si>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</si>
  <si>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</si>
  <si>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</si>
  <si>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</si>
  <si>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</si>
  <si>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</si>
  <si>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</si>
  <si>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</si>
  <si>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</si>
  <si>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</si>
  <si>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</si>
  <si>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</si>
  <si>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</si>
  <si>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</si>
  <si>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</si>
  <si>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</si>
  <si>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</si>
  <si>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</si>
  <si>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</si>
  <si>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</si>
  <si>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</si>
  <si>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</si>
  <si>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</si>
  <si>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</si>
  <si>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</si>
  <si>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</si>
  <si>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</si>
  <si>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</si>
  <si>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</si>
  <si>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</si>
  <si>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</si>
  <si>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</si>
  <si>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</si>
  <si>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</si>
  <si>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</si>
  <si>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</si>
  <si>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</si>
  <si>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</si>
  <si>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</si>
  <si>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</si>
  <si>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</si>
  <si>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</si>
  <si>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</si>
  <si>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</si>
  <si>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</si>
  <si>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</si>
  <si>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</si>
  <si>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</si>
  <si>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</si>
  <si>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</si>
  <si>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</si>
  <si>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</si>
  <si>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</si>
  <si>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</si>
  <si>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</si>
  <si>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</si>
  <si>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</si>
  <si>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</si>
  <si>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</si>
  <si>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</si>
  <si>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</si>
  <si>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</si>
  <si>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</si>
  <si>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</si>
  <si>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</si>
  <si>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</si>
  <si>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</si>
  <si>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</si>
  <si>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</si>
  <si>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</si>
  <si>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</si>
  <si>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</si>
  <si>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</si>
  <si>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</si>
  <si>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</si>
  <si>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</si>
  <si>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</si>
  <si>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</si>
  <si>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</si>
  <si>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</si>
  <si>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</si>
  <si>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</si>
  <si>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</si>
  <si>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</si>
  <si>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</si>
  <si>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</si>
  <si>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</si>
  <si>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</si>
  <si>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</si>
  <si>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</si>
  <si>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</si>
  <si>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</si>
  <si>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</si>
  <si>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</si>
  <si>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</si>
  <si>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</si>
  <si>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</si>
  <si>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</si>
  <si>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</si>
  <si>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</si>
  <si>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</si>
  <si>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</si>
  <si>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</si>
  <si>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</si>
  <si>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</si>
  <si>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</si>
  <si>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</si>
  <si>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</si>
  <si>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</si>
  <si>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</si>
  <si>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</si>
  <si>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</si>
  <si>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</si>
  <si>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</si>
  <si>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</si>
  <si>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</si>
  <si>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</si>
  <si>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</si>
  <si>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</si>
  <si>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</si>
  <si>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</si>
  <si>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</si>
  <si>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</si>
  <si>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</si>
  <si>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</si>
  <si>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</si>
  <si>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</si>
  <si>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</si>
  <si>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</si>
  <si>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</si>
  <si>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</si>
  <si>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</si>
  <si>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</si>
  <si>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</si>
  <si>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</si>
  <si>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</si>
  <si>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</si>
  <si>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</si>
  <si>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</si>
  <si>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</si>
  <si>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</si>
  <si>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</si>
  <si>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</si>
  <si>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</si>
  <si>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</si>
  <si>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</si>
  <si>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</si>
  <si>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</si>
  <si>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</si>
  <si>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</si>
  <si>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</si>
  <si>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</si>
  <si>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</si>
  <si>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</si>
  <si>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</si>
  <si>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</si>
  <si>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</si>
  <si>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</si>
  <si>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</si>
  <si>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</si>
  <si>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</si>
  <si>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</si>
  <si>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</si>
  <si>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</si>
  <si>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</si>
  <si>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</si>
  <si>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</si>
  <si>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</si>
  <si>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</si>
  <si>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</si>
  <si>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</si>
  <si>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</si>
  <si>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</si>
  <si>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</si>
  <si>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</si>
  <si>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</si>
  <si>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</si>
  <si>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</si>
  <si>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</si>
  <si>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</si>
  <si>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</si>
  <si>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</si>
  <si>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</si>
  <si>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</si>
  <si>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</si>
  <si>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</si>
  <si>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</si>
  <si>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</si>
  <si>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</si>
  <si>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</si>
  <si>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</si>
  <si>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</si>
  <si>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</si>
  <si>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</si>
  <si>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</si>
  <si>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</si>
  <si>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</si>
  <si>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</si>
  <si>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</si>
  <si>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</si>
  <si>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</si>
  <si>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</si>
  <si>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</si>
  <si>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</si>
  <si>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</si>
  <si>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</si>
  <si>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</si>
  <si>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</si>
  <si>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</si>
  <si>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</si>
  <si>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</si>
  <si>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</si>
  <si>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</si>
  <si>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</si>
  <si>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</si>
  <si>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</si>
  <si>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</si>
  <si>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</si>
  <si>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</si>
  <si>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</si>
  <si>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</si>
  <si>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</si>
  <si>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</si>
  <si>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</si>
  <si>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</si>
  <si>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</si>
  <si>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</si>
  <si>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</si>
  <si>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</si>
  <si>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</si>
  <si>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</si>
  <si>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</si>
  <si>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</si>
  <si>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</si>
  <si>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</si>
  <si>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</si>
  <si>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</si>
  <si>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</si>
  <si>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</si>
  <si>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</si>
  <si>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</si>
  <si>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</si>
  <si>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</si>
  <si>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</si>
  <si>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</si>
  <si>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</si>
  <si>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</si>
  <si>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</si>
  <si>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</si>
  <si>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</si>
  <si>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</si>
  <si>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</si>
  <si>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</si>
  <si>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</si>
  <si>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</si>
  <si>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</si>
  <si>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</si>
  <si>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</si>
  <si>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</si>
  <si>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</si>
  <si>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</si>
  <si>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</si>
  <si>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</si>
  <si>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</si>
  <si>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</si>
  <si>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</si>
  <si>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</si>
  <si>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</si>
  <si>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</si>
  <si>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</si>
  <si>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</si>
  <si>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</si>
  <si>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</si>
  <si>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</si>
  <si>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</si>
  <si>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</si>
  <si>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</si>
  <si>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</si>
  <si>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</si>
  <si>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</si>
  <si>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</si>
  <si>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</si>
  <si>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</si>
  <si>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</si>
  <si>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</si>
  <si>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</si>
  <si>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</si>
  <si>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</si>
  <si>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</si>
  <si>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</si>
  <si>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</si>
  <si>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</si>
  <si>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</si>
  <si>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</si>
  <si>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</si>
  <si>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</si>
  <si>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</si>
  <si>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</si>
  <si>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</si>
  <si>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</si>
  <si>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</si>
  <si>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</si>
  <si>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</si>
  <si>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</si>
  <si>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</si>
  <si>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</si>
  <si>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</si>
  <si>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</si>
  <si>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</si>
  <si>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</si>
  <si>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</si>
  <si>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</si>
  <si>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</si>
  <si>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</si>
  <si>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</si>
  <si>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</si>
  <si>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</si>
  <si>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</si>
  <si>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</si>
  <si>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</si>
  <si>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</si>
  <si>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</si>
  <si>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</si>
  <si>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</si>
  <si>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</si>
  <si>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</si>
  <si>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</si>
  <si>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</si>
  <si>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</si>
  <si>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</si>
  <si>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</si>
  <si>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</si>
  <si>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</si>
  <si>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</si>
  <si>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</si>
  <si>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</si>
  <si>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</si>
  <si>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</si>
  <si>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</si>
  <si>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</si>
  <si>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</si>
  <si>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</si>
  <si>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</si>
  <si>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</si>
  <si>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</si>
  <si>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</si>
  <si>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</si>
  <si>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</si>
  <si>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</si>
  <si>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</si>
  <si>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</si>
  <si>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</si>
  <si>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</si>
  <si>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</si>
  <si>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</si>
  <si>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</si>
  <si>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</si>
  <si>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</si>
  <si>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</si>
  <si>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</si>
  <si>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</si>
  <si>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</si>
  <si>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</si>
  <si>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</si>
  <si>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</si>
  <si>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</si>
  <si>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</si>
  <si>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</si>
  <si>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</si>
  <si>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</si>
  <si>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</si>
  <si>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</si>
  <si>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</si>
  <si>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</si>
  <si>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</si>
  <si>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</si>
  <si>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</si>
  <si>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</si>
  <si>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</si>
  <si>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</si>
  <si>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</si>
  <si>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</si>
  <si>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</si>
  <si>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</si>
  <si>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</si>
  <si>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</si>
  <si>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</si>
  <si>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</si>
  <si>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</si>
  <si>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</si>
  <si>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</si>
  <si>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</si>
  <si>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</si>
  <si>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</si>
  <si>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</si>
  <si>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</si>
  <si>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</si>
  <si>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</si>
  <si>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</si>
  <si>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</si>
  <si>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</si>
  <si>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</si>
  <si>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</si>
  <si>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</si>
  <si>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</si>
  <si>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</si>
  <si>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</si>
  <si>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</si>
  <si>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</si>
  <si>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</si>
  <si>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</si>
  <si>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</si>
  <si>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</si>
  <si>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</si>
  <si>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</si>
  <si>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</si>
  <si>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</si>
  <si>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</si>
  <si>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</si>
  <si>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</si>
  <si>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</si>
  <si>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</si>
  <si>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</si>
  <si>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</si>
  <si>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</si>
  <si>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</si>
  <si>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</si>
  <si>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</si>
  <si>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</si>
  <si>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</si>
  <si>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</si>
  <si>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</si>
  <si>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</si>
  <si>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</si>
  <si>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</si>
  <si>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</si>
  <si>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</si>
  <si>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</si>
  <si>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</si>
  <si>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</si>
  <si>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</si>
  <si>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</si>
  <si>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</si>
  <si>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</si>
  <si>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</si>
  <si>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</si>
  <si>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</si>
  <si>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</si>
  <si>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</si>
  <si>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</si>
  <si>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</si>
  <si>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</si>
  <si>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</si>
  <si>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</si>
  <si>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</si>
  <si>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</si>
  <si>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</si>
  <si>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</si>
  <si>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</si>
  <si>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</si>
  <si>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</si>
  <si>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</si>
  <si>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</si>
  <si>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</si>
  <si>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</si>
  <si>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</si>
  <si>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</si>
  <si>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</si>
  <si>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</si>
  <si>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</si>
  <si>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</si>
  <si>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</si>
  <si>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</si>
  <si>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</si>
  <si>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</si>
  <si>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</si>
  <si>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</si>
  <si>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</si>
  <si>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</si>
  <si>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</si>
  <si>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</si>
  <si>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</si>
  <si>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</si>
  <si>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</si>
  <si>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</si>
  <si>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</si>
  <si>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</si>
  <si>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</si>
  <si>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</si>
  <si>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</si>
  <si>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</si>
  <si>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</si>
  <si>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</si>
  <si>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</si>
  <si>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</si>
  <si>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</si>
  <si>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</si>
  <si>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</si>
  <si>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</si>
  <si>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</si>
  <si>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</si>
  <si>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</si>
  <si>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</si>
  <si>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</si>
  <si>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</si>
  <si>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</si>
  <si>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</si>
  <si>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</si>
  <si>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</si>
  <si>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</si>
  <si>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</si>
  <si>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</si>
  <si>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</si>
  <si>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</si>
  <si>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</si>
  <si>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</si>
  <si>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</si>
  <si>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</si>
  <si>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</si>
  <si>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</si>
  <si>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</si>
  <si>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</si>
  <si>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</si>
  <si>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</si>
  <si>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</si>
  <si>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</si>
  <si>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</si>
  <si>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</si>
  <si>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</si>
  <si>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</si>
  <si>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</si>
  <si>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</si>
  <si>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</si>
  <si>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</si>
  <si>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</si>
  <si>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</si>
  <si>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</si>
  <si>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</si>
  <si>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</si>
  <si>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</si>
  <si>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</si>
  <si>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</si>
  <si>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</si>
  <si>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</si>
  <si>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</si>
  <si>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</si>
  <si>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</si>
  <si>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</si>
  <si>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</si>
  <si>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</si>
  <si>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</si>
  <si>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</si>
  <si>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</si>
  <si>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</si>
  <si>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</si>
  <si>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</si>
  <si>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</si>
  <si>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</si>
  <si>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</si>
  <si>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</si>
  <si>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</si>
  <si>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</si>
  <si>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</si>
  <si>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</si>
  <si>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</si>
  <si>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</si>
  <si>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</si>
  <si>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</si>
  <si>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</si>
  <si>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</si>
  <si>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</si>
  <si>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</si>
  <si>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</si>
  <si>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</si>
  <si>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</si>
  <si>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</si>
  <si>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</si>
  <si>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</si>
  <si>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</si>
  <si>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</si>
  <si>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</si>
  <si>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</si>
  <si>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</si>
  <si>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</si>
  <si>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</si>
  <si>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</si>
  <si>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</si>
  <si>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</si>
  <si>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</si>
  <si>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</si>
  <si>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</si>
  <si>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</si>
  <si>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</si>
  <si>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</si>
  <si>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</si>
  <si>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</si>
  <si>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</si>
  <si>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</si>
  <si>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</si>
  <si>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</si>
  <si>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</si>
  <si>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</si>
  <si>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</si>
  <si>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</si>
  <si>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</si>
  <si>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</si>
  <si>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</si>
  <si>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</si>
  <si>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</si>
  <si>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</si>
  <si>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</si>
  <si>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</si>
  <si>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</si>
  <si>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</si>
  <si>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</si>
  <si>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</si>
  <si>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</si>
  <si>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</si>
  <si>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</si>
  <si>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</si>
  <si>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</si>
  <si>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</si>
  <si>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</si>
  <si>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</si>
  <si>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</si>
  <si>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</si>
  <si>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</si>
  <si>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</si>
  <si>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</si>
  <si>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</si>
  <si>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</si>
  <si>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</si>
  <si>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</si>
  <si>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</si>
  <si>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</si>
  <si>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</si>
  <si>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</si>
  <si>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</si>
  <si>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</si>
  <si>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</si>
  <si>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</si>
  <si>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</si>
  <si>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</si>
  <si>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</si>
  <si>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</si>
  <si>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</si>
  <si>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</si>
  <si>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</si>
  <si>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</si>
  <si>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</si>
  <si>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</si>
  <si>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</si>
  <si>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</si>
  <si>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</si>
  <si>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</si>
  <si>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</si>
  <si>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</si>
  <si>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</si>
  <si>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</si>
  <si>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</si>
  <si>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</si>
  <si>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</si>
  <si>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</si>
  <si>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</si>
  <si>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</si>
  <si>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</si>
  <si>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</si>
  <si>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</si>
  <si>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</si>
  <si>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</si>
  <si>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</si>
  <si>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</si>
  <si>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</si>
  <si>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</si>
  <si>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</si>
  <si>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</si>
  <si>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</si>
  <si>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</si>
  <si>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</si>
  <si>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</si>
  <si>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</si>
  <si>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</si>
  <si>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</si>
  <si>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</si>
  <si>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</si>
  <si>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</si>
  <si>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</si>
  <si>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</si>
  <si>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</si>
  <si>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</si>
  <si>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</si>
  <si>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</si>
  <si>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</si>
  <si>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</si>
  <si>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</si>
  <si>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</si>
  <si>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</si>
  <si>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</si>
  <si>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</si>
  <si>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</si>
  <si>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</si>
  <si>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</si>
  <si>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</si>
  <si>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</si>
  <si>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</si>
  <si>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</si>
  <si>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</si>
  <si>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</si>
  <si>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</si>
  <si>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</si>
  <si>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</si>
  <si>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</si>
  <si>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</si>
  <si>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</si>
  <si>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</si>
  <si>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</si>
  <si>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</si>
  <si>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</si>
  <si>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</si>
  <si>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</si>
  <si>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</si>
  <si>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</si>
  <si>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</si>
  <si>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</si>
  <si>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</si>
  <si>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</si>
  <si>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</si>
  <si>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</si>
  <si>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</si>
  <si>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</si>
  <si>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</si>
  <si>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</si>
  <si>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</si>
  <si>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</si>
  <si>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</si>
  <si>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</si>
  <si>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</si>
  <si>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</si>
  <si>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</si>
  <si>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</si>
  <si>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</si>
  <si>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</si>
  <si>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</si>
  <si>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</si>
  <si>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</si>
  <si>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</si>
  <si>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</si>
  <si>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</si>
  <si>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</si>
  <si>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</si>
  <si>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</si>
  <si>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</si>
  <si>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</si>
  <si>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</si>
  <si>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</si>
  <si>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</si>
  <si>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</si>
  <si>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</si>
  <si>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</si>
  <si>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</si>
  <si>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</si>
  <si>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</si>
  <si>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</si>
  <si>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</si>
  <si>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</si>
  <si>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</si>
  <si>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</si>
  <si>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</si>
  <si>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</si>
  <si>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</si>
  <si>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</si>
  <si>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</si>
  <si>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</si>
  <si>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</si>
  <si>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</si>
  <si>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</si>
  <si>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</si>
  <si>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</si>
  <si>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</si>
  <si>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</si>
  <si>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</si>
  <si>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</si>
  <si>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</si>
  <si>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</si>
  <si>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</si>
  <si>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</si>
  <si>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</si>
  <si>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</si>
  <si>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</si>
  <si>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</si>
  <si>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</si>
  <si>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</si>
  <si>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</si>
  <si>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</si>
  <si>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</si>
  <si>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</si>
  <si>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</si>
  <si>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</si>
  <si>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</si>
  <si>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</si>
  <si>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</si>
  <si>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</si>
  <si>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</si>
  <si>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</si>
  <si>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</si>
  <si>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</si>
  <si>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</si>
  <si>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</si>
  <si>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</si>
  <si>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</si>
  <si>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</si>
  <si>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</si>
  <si>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</si>
  <si>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</si>
  <si>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</si>
  <si>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</si>
  <si>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</si>
  <si>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</si>
  <si>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</si>
  <si>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</si>
  <si>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</si>
  <si>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</si>
  <si>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</si>
  <si>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</si>
  <si>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</si>
  <si>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</si>
  <si>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</si>
  <si>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</si>
  <si>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</si>
  <si>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</si>
  <si>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</si>
  <si>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</si>
  <si>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</si>
  <si>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</si>
  <si>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</si>
  <si>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</si>
  <si>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</si>
  <si>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</si>
  <si>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</si>
  <si>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</si>
  <si>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</si>
  <si>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</si>
  <si>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</si>
  <si>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</si>
  <si>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</si>
  <si>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</si>
  <si>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</si>
  <si>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</si>
  <si>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</si>
  <si>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</si>
  <si>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</si>
  <si>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</si>
  <si>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</si>
  <si>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</si>
  <si>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</si>
  <si>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</si>
  <si>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</si>
  <si>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</si>
  <si>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</si>
  <si>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</si>
  <si>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</si>
  <si>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</si>
  <si>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</si>
  <si>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</si>
  <si>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</si>
  <si>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</si>
  <si>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</si>
  <si>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</si>
  <si>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</si>
  <si>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</si>
  <si>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</si>
  <si>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</si>
  <si>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</si>
  <si>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</si>
  <si>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</si>
  <si>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</si>
  <si>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</si>
  <si>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</si>
  <si>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</si>
  <si>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</si>
  <si>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</si>
  <si>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</si>
  <si>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</si>
  <si>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</si>
  <si>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</si>
  <si>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</si>
  <si>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</si>
  <si>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</si>
  <si>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</si>
  <si>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</si>
  <si>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</si>
  <si>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</si>
  <si>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</si>
  <si>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</si>
  <si>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</si>
  <si>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</si>
  <si>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</si>
  <si>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</si>
  <si>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</si>
  <si>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</si>
  <si>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</si>
  <si>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</si>
  <si>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</si>
  <si>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</si>
  <si>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</si>
  <si>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</si>
  <si>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</si>
  <si>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</si>
  <si>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</si>
  <si>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</si>
  <si>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</si>
  <si>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</si>
  <si>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</si>
  <si>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</si>
  <si>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</si>
  <si>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</si>
  <si>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</si>
  <si>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</si>
  <si>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</si>
  <si>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</si>
  <si>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</si>
  <si>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</si>
  <si>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</si>
  <si>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</si>
  <si>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</si>
  <si>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</si>
  <si>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</si>
  <si>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</si>
  <si>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</si>
  <si>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</si>
  <si>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</si>
  <si>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</si>
  <si>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</si>
  <si>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</si>
  <si>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</si>
  <si>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</si>
  <si>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</si>
  <si>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</si>
  <si>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</si>
  <si>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</si>
  <si>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</si>
  <si>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</si>
  <si>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</si>
  <si>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</si>
  <si>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</si>
  <si>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</si>
  <si>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</si>
  <si>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</si>
  <si>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</si>
  <si>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</si>
  <si>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</si>
  <si>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</si>
  <si>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</si>
  <si>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</si>
  <si>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</si>
  <si>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</si>
  <si>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</si>
  <si>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</si>
  <si>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</si>
  <si>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</si>
  <si>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</si>
  <si>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</si>
  <si>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</si>
  <si>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</si>
  <si>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</si>
  <si>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</si>
  <si>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</si>
  <si>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</si>
  <si>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</si>
  <si>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</si>
  <si>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</si>
  <si>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</si>
  <si>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</si>
  <si>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</si>
  <si>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</si>
  <si>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</si>
  <si>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</si>
  <si>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</si>
  <si>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</si>
  <si>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</si>
  <si>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</si>
  <si>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</si>
  <si>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</si>
  <si>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</si>
  <si>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</si>
  <si>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</si>
  <si>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</si>
  <si>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</si>
  <si>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</si>
  <si>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</si>
  <si>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</si>
  <si>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</si>
  <si>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</si>
  <si>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</si>
  <si>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</si>
  <si>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</si>
  <si>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</si>
  <si>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</si>
  <si>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</si>
  <si>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</si>
  <si>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</si>
  <si>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</si>
  <si>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</si>
  <si>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</si>
  <si>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</si>
  <si>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</si>
  <si>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</si>
  <si>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</si>
  <si>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</si>
  <si>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</si>
  <si>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</si>
  <si>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</si>
  <si>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</si>
  <si>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</si>
  <si>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</si>
  <si>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</si>
  <si>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</si>
  <si>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</si>
  <si>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</si>
  <si>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</si>
  <si>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</si>
  <si>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</si>
  <si>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</si>
  <si>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</si>
  <si>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</si>
  <si>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</si>
  <si>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</si>
  <si>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</si>
  <si>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</si>
  <si>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</si>
  <si>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</si>
  <si>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</si>
  <si>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</si>
  <si>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</si>
  <si>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</si>
  <si>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</si>
  <si>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</si>
  <si>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</si>
  <si>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</si>
  <si>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</si>
  <si>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</si>
  <si>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</si>
  <si>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</si>
  <si>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</si>
  <si>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</si>
  <si>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</si>
  <si>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</si>
  <si>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</si>
  <si>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</si>
  <si>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</si>
  <si>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</si>
  <si>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</si>
  <si>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</si>
  <si>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</si>
  <si>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</si>
  <si>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</si>
  <si>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</si>
  <si>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</si>
  <si>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</si>
  <si>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</si>
  <si>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</si>
  <si>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</si>
  <si>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</si>
  <si>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</si>
  <si>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</si>
  <si>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</si>
  <si>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</si>
  <si>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</si>
  <si>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</si>
  <si>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</si>
  <si>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</si>
  <si>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</si>
  <si>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</si>
  <si>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</si>
  <si>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</si>
  <si>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</si>
  <si>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</si>
  <si>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</si>
  <si>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</si>
  <si>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</si>
  <si>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</si>
  <si>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</si>
  <si>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</si>
  <si>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</si>
  <si>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</si>
  <si>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</si>
  <si>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</si>
  <si>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</si>
  <si>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</si>
  <si>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</si>
  <si>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</si>
  <si>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</si>
  <si>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</si>
  <si>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</si>
  <si>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</si>
  <si>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</si>
  <si>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</si>
  <si>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</si>
  <si>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</si>
  <si>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</si>
  <si>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</si>
  <si>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</si>
  <si>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</si>
  <si>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</si>
  <si>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</si>
  <si>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</si>
  <si>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</si>
  <si>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</si>
  <si>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</si>
  <si>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</si>
  <si>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</si>
  <si>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</si>
  <si>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</si>
  <si>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</si>
  <si>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</si>
  <si>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</si>
  <si>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</si>
  <si>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</si>
  <si>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</si>
  <si>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</si>
  <si>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</si>
  <si>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</si>
  <si>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</si>
  <si>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</si>
  <si>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</si>
  <si>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</si>
  <si>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</si>
  <si>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</si>
  <si>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</si>
  <si>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</si>
  <si>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</si>
  <si>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</si>
  <si>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</si>
  <si>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</si>
  <si>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</si>
  <si>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</si>
  <si>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</si>
  <si>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</si>
  <si>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</si>
  <si>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</si>
  <si>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</si>
  <si>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</si>
  <si>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</si>
  <si>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</si>
  <si>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</si>
  <si>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</si>
  <si>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</si>
  <si>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</si>
  <si>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</si>
  <si>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</si>
  <si>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</si>
  <si>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</si>
  <si>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</si>
  <si>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</si>
  <si>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</si>
  <si>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</si>
  <si>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</si>
  <si>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</si>
  <si>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</si>
  <si>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</si>
  <si>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</si>
  <si>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</si>
  <si>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</si>
  <si>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</si>
  <si>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</si>
  <si>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</si>
  <si>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</si>
  <si>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</si>
  <si>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</si>
  <si>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</si>
  <si>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</si>
  <si>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</si>
  <si>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</si>
  <si>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</si>
  <si>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</si>
  <si>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</si>
  <si>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</si>
  <si>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</si>
  <si>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</si>
  <si>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</si>
  <si>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</si>
  <si>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</si>
  <si>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</si>
  <si>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</si>
  <si>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</si>
  <si>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</si>
  <si>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</si>
  <si>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</si>
  <si>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</si>
  <si>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</si>
  <si>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</si>
  <si>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</si>
  <si>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</si>
  <si>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</si>
  <si>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</si>
  <si>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</si>
  <si>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</si>
  <si>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</si>
  <si>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</si>
  <si>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</si>
  <si>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</si>
  <si>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</si>
  <si>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</si>
  <si>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</si>
  <si>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</si>
  <si>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</si>
  <si>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</si>
  <si>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</si>
  <si>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</si>
  <si>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</si>
  <si>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</si>
  <si>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</si>
  <si>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</si>
  <si>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</si>
  <si>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</si>
  <si>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</si>
  <si>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</si>
  <si>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</si>
  <si>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</si>
  <si>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</si>
  <si>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</si>
  <si>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</si>
  <si>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</si>
  <si>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</si>
  <si>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</si>
  <si>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</si>
  <si>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</si>
  <si>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</si>
  <si>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</si>
  <si>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</si>
  <si>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</si>
  <si>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</si>
  <si>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</si>
  <si>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</si>
  <si>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</si>
  <si>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</si>
  <si>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</si>
  <si>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</si>
  <si>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</si>
  <si>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</si>
  <si>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</si>
  <si>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</si>
  <si>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</si>
  <si>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</si>
  <si>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</si>
  <si>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</si>
  <si>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</si>
  <si>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</si>
  <si>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</si>
  <si>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</si>
  <si>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</si>
  <si>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</si>
  <si>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</si>
  <si>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</si>
  <si>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</si>
  <si>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</si>
  <si>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</si>
  <si>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</si>
  <si>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</si>
  <si>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</si>
  <si>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</si>
  <si>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</si>
  <si>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</si>
  <si>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</si>
  <si>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</si>
  <si>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</si>
  <si>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</si>
  <si>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</si>
  <si>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</si>
  <si>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</si>
  <si>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</si>
  <si>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</si>
  <si>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</si>
  <si>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</si>
  <si>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</si>
  <si>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</si>
  <si>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</si>
  <si>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</si>
  <si>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</si>
  <si>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</si>
  <si>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</si>
  <si>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</si>
  <si>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</si>
  <si>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</si>
  <si>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</si>
  <si>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</si>
  <si>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</si>
  <si>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</si>
  <si>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</si>
  <si>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</si>
  <si>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</si>
  <si>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</si>
  <si>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</si>
  <si>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</si>
  <si>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</si>
  <si>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</si>
  <si>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</si>
  <si>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</si>
  <si>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</si>
  <si>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</si>
  <si>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</si>
  <si>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</si>
  <si>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</si>
  <si>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</si>
  <si>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</si>
  <si>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</si>
  <si>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</si>
  <si>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</si>
  <si>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</si>
  <si>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</si>
  <si>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</si>
  <si>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</si>
  <si>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</si>
  <si>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</si>
  <si>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</si>
  <si>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</si>
  <si>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</si>
  <si>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</si>
  <si>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</si>
  <si>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</si>
  <si>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</si>
  <si>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</si>
  <si>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</si>
  <si>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</si>
  <si>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</si>
  <si>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</si>
  <si>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</si>
  <si>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</si>
  <si>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</si>
  <si>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</si>
  <si>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</si>
  <si>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</si>
  <si>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</si>
  <si>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</si>
  <si>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</si>
  <si>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</si>
  <si>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</si>
  <si>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</si>
  <si>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</si>
  <si>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</si>
  <si>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</si>
  <si>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</si>
  <si>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</si>
  <si>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</si>
  <si>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</si>
  <si>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</si>
  <si>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</si>
  <si>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</si>
  <si>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</si>
  <si>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</si>
  <si>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</si>
  <si>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</si>
  <si>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</si>
  <si>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</si>
  <si>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</si>
  <si>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</si>
  <si>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</si>
  <si>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</si>
  <si>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</si>
  <si>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</si>
  <si>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</si>
  <si>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</si>
  <si>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</si>
  <si>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</si>
  <si>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</si>
  <si>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</si>
  <si>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</si>
  <si>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</si>
  <si>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</si>
  <si>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</si>
  <si>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</si>
  <si>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</si>
  <si>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</si>
  <si>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</si>
  <si>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</si>
  <si>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</si>
  <si>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</si>
  <si>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</si>
  <si>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</si>
  <si>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</si>
  <si>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</si>
  <si>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</si>
  <si>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</si>
  <si>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</si>
  <si>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</si>
  <si>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</si>
  <si>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</si>
  <si>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</si>
  <si>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</si>
  <si>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</si>
  <si>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</si>
  <si>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</si>
  <si>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</si>
  <si>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</si>
  <si>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</si>
  <si>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</si>
  <si>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</si>
  <si>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</si>
  <si>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</si>
  <si>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</si>
  <si>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</si>
  <si>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</si>
  <si>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</si>
  <si>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</si>
  <si>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</si>
  <si>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</si>
  <si>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</si>
  <si>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</si>
  <si>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</si>
  <si>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</si>
  <si>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</si>
  <si>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</si>
  <si>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</si>
  <si>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</si>
  <si>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</si>
  <si>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</si>
  <si>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</si>
  <si>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</si>
  <si>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</si>
  <si>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</si>
  <si>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</si>
  <si>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</si>
  <si>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</si>
  <si>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</si>
  <si>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</si>
  <si>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</si>
  <si>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</si>
  <si>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</si>
  <si>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</si>
  <si>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</si>
  <si>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</si>
  <si>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</si>
  <si>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</si>
  <si>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</si>
  <si>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</si>
  <si>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</si>
  <si>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</si>
  <si>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</si>
  <si>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</si>
  <si>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</si>
  <si>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</si>
  <si>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</si>
  <si>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</si>
  <si>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</si>
  <si>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</si>
  <si>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</si>
  <si>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</si>
  <si>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</si>
  <si>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</si>
  <si>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</si>
  <si>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</si>
  <si>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</si>
  <si>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</si>
  <si>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</si>
  <si>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</si>
  <si>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</si>
  <si>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</si>
  <si>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</si>
  <si>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</si>
  <si>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</si>
  <si>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</si>
  <si>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</si>
  <si>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</si>
  <si>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</si>
  <si>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</si>
  <si>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</si>
  <si>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</si>
  <si>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</si>
  <si>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</si>
  <si>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</si>
  <si>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</si>
  <si>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</si>
  <si>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</si>
  <si>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</si>
  <si>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</si>
  <si>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</si>
  <si>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</si>
  <si>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</si>
  <si>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</si>
  <si>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</si>
  <si>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</si>
  <si>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</si>
  <si>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</si>
  <si>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</si>
  <si>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</si>
  <si>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</si>
  <si>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</si>
  <si>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</si>
  <si>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</si>
  <si>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</si>
  <si>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</si>
  <si>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</si>
  <si>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</si>
  <si>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</si>
  <si>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</si>
  <si>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</si>
  <si>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</si>
  <si>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</si>
  <si>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</si>
  <si>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</si>
  <si>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</si>
  <si>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</si>
  <si>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</si>
  <si>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</si>
  <si>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</si>
  <si>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</si>
  <si>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</si>
  <si>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</si>
  <si>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</si>
  <si>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</si>
  <si>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</si>
  <si>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</si>
  <si>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</si>
  <si>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</si>
  <si>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</si>
  <si>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</si>
  <si>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</si>
  <si>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</si>
  <si>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</si>
  <si>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</si>
  <si>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</si>
  <si>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</si>
  <si>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</si>
  <si>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</si>
  <si>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</si>
  <si>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</si>
  <si>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</si>
  <si>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</si>
  <si>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</si>
  <si>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</si>
  <si>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</si>
  <si>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</si>
  <si>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</si>
  <si>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</si>
  <si>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</si>
  <si>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</si>
  <si>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</si>
  <si>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</si>
  <si>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</si>
  <si>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</si>
  <si>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</si>
  <si>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</si>
  <si>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</si>
  <si>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</si>
  <si>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</si>
  <si>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</si>
  <si>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</si>
  <si>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</si>
  <si>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</si>
  <si>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</si>
  <si>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</si>
  <si>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</si>
  <si>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</si>
  <si>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</si>
  <si>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</si>
  <si>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</si>
  <si>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</si>
  <si>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</si>
  <si>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</si>
  <si>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</si>
  <si>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</si>
  <si>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</si>
  <si>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</si>
  <si>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</si>
  <si>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</si>
  <si>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</si>
  <si>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</si>
  <si>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</si>
  <si>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</si>
  <si>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</si>
  <si>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</si>
  <si>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</si>
  <si>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</si>
  <si>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</si>
  <si>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</si>
  <si>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</si>
  <si>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</si>
  <si>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</si>
  <si>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</si>
  <si>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</si>
  <si>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</si>
  <si>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</si>
  <si>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</si>
  <si>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</si>
  <si>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</si>
  <si>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</si>
  <si>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</si>
  <si>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</si>
  <si>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</si>
  <si>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</si>
  <si>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</si>
  <si>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</si>
  <si>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</si>
  <si>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</si>
  <si>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</si>
  <si>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</si>
  <si>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</si>
  <si>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</si>
  <si>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</si>
  <si>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</si>
  <si>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</si>
  <si>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</si>
  <si>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</si>
  <si>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</si>
  <si>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</si>
  <si>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</si>
  <si>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</si>
  <si>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</si>
  <si>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</si>
  <si>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</si>
  <si>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</si>
  <si>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</si>
  <si>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</si>
  <si>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</si>
  <si>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</si>
  <si>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</si>
  <si>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</si>
  <si>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</si>
  <si>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</si>
  <si>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</si>
  <si>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</si>
  <si>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</si>
  <si>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</si>
  <si>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</si>
  <si>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</si>
  <si>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</si>
  <si>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</si>
  <si>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</si>
  <si>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</si>
  <si>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</si>
  <si>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</si>
  <si>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</si>
  <si>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</si>
  <si>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</si>
  <si>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</si>
  <si>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</si>
  <si>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</si>
  <si>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</si>
  <si>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</si>
  <si>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</si>
  <si>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</si>
  <si>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</si>
  <si>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</si>
  <si>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</si>
  <si>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</si>
  <si>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</si>
  <si>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</si>
  <si>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</si>
  <si>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</si>
  <si>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</si>
  <si>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</si>
  <si>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</si>
  <si>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</si>
  <si>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</si>
  <si>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</si>
  <si>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</si>
  <si>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</si>
  <si>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</si>
  <si>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</si>
  <si>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</si>
  <si>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</si>
  <si>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</si>
  <si>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</si>
  <si>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</si>
  <si>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</si>
  <si>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</si>
  <si>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</si>
  <si>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</si>
  <si>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</si>
  <si>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</si>
  <si>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</si>
  <si>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</si>
  <si>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</si>
  <si>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</si>
  <si>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</si>
  <si>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</si>
  <si>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</si>
  <si>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</si>
  <si>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</si>
  <si>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</si>
  <si>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</si>
  <si>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</si>
  <si>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</si>
  <si>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</si>
  <si>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</si>
  <si>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</si>
  <si>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</si>
  <si>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</si>
  <si>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</si>
  <si>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</si>
  <si>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</si>
  <si>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</si>
  <si>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</si>
  <si>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</si>
  <si>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</si>
  <si>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</si>
  <si>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</si>
  <si>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</si>
  <si>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</si>
  <si>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</si>
  <si>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</si>
  <si>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</si>
  <si>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</si>
  <si>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</si>
  <si>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</si>
  <si>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</si>
  <si>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</si>
  <si>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</si>
  <si>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</si>
  <si>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</si>
  <si>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</si>
  <si>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</si>
  <si>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</si>
  <si>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</si>
  <si>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</si>
  <si>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</si>
  <si>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</si>
  <si>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</si>
  <si>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</si>
  <si>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</si>
  <si>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</si>
  <si>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</si>
  <si>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</si>
  <si>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</si>
  <si>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</si>
  <si>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</si>
  <si>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</si>
  <si>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</si>
  <si>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</si>
  <si>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</si>
  <si>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</si>
  <si>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</si>
  <si>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</si>
  <si>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</si>
  <si>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</si>
  <si>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</si>
  <si>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</si>
  <si>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</si>
  <si>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</si>
  <si>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</si>
  <si>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</si>
  <si>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</si>
  <si>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</si>
  <si>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</si>
  <si>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</si>
  <si>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</si>
  <si>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</si>
  <si>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</si>
  <si>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</si>
  <si>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</si>
  <si>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</si>
  <si>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</si>
  <si>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</si>
  <si>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</si>
  <si>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</si>
  <si>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</si>
  <si>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</si>
  <si>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</si>
  <si>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</si>
  <si>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</si>
  <si>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</si>
  <si>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</si>
  <si>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</si>
  <si>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</si>
  <si>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</si>
  <si>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</si>
  <si>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</si>
  <si>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</si>
  <si>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</si>
  <si>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</si>
  <si>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</si>
  <si>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</si>
  <si>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</si>
  <si>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</si>
  <si>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</si>
  <si>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</si>
  <si>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</si>
  <si>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</si>
  <si>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</si>
  <si>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</si>
  <si>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</si>
  <si>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</si>
  <si>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</si>
  <si>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</si>
  <si>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</si>
  <si>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</si>
  <si>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</si>
  <si>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</si>
  <si>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</si>
  <si>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</si>
  <si>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</si>
  <si>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</si>
  <si>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</si>
  <si>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</si>
  <si>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</si>
  <si>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</si>
  <si>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</si>
  <si>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</si>
  <si>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</si>
  <si>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</si>
  <si>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</si>
  <si>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</si>
  <si>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</si>
  <si>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</si>
  <si>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</si>
  <si>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</si>
  <si>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</si>
  <si>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</si>
  <si>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</si>
  <si>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</si>
  <si>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</si>
  <si>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</si>
  <si>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</si>
  <si>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</si>
  <si>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</si>
  <si>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</si>
  <si>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</si>
  <si>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</si>
  <si>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</si>
  <si>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</si>
  <si>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</si>
  <si>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</si>
  <si>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</si>
  <si>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</si>
  <si>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</si>
  <si>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</si>
  <si>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</si>
  <si>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</si>
  <si>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</si>
  <si>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</si>
  <si>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</si>
  <si>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</si>
  <si>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</si>
  <si>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</si>
  <si>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</si>
  <si>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</si>
  <si>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</si>
  <si>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</si>
  <si>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</si>
  <si>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</si>
  <si>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</si>
  <si>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</si>
  <si>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</si>
  <si>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</si>
  <si>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</si>
  <si>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</si>
  <si>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</si>
  <si>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</si>
  <si>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</si>
  <si>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</si>
  <si>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</si>
  <si>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</si>
  <si>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</si>
  <si>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</si>
  <si>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</si>
  <si>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</si>
  <si>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</si>
  <si>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</si>
  <si>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</si>
  <si>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</si>
  <si>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</si>
  <si>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</si>
  <si>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</si>
  <si>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</si>
  <si>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</si>
  <si>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</si>
  <si>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</si>
  <si>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</si>
  <si>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</si>
  <si>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</si>
  <si>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</si>
  <si>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</si>
  <si>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</si>
  <si>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</si>
  <si>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</si>
  <si>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</si>
  <si>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</si>
  <si>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</si>
  <si>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</si>
  <si>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</si>
  <si>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</si>
  <si>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</si>
  <si>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</si>
  <si>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</si>
  <si>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</si>
  <si>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</si>
  <si>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</si>
  <si>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</si>
  <si>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</si>
  <si>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</si>
  <si>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</si>
  <si>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</si>
  <si>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</si>
  <si>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</si>
  <si>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</si>
  <si>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</si>
  <si>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</si>
  <si>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</si>
  <si>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</si>
  <si>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</si>
  <si>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</si>
  <si>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</si>
  <si>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</si>
  <si>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</si>
  <si>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</si>
  <si>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</si>
  <si>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</si>
  <si>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</si>
  <si>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</si>
  <si>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</si>
  <si>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</si>
  <si>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</si>
  <si>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</si>
  <si>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</si>
  <si>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</si>
  <si>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</si>
  <si>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</si>
  <si>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</si>
  <si>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</si>
  <si>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</si>
  <si>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</si>
  <si>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</si>
  <si>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</si>
  <si>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</si>
  <si>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</si>
  <si>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</si>
  <si>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</si>
  <si>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</si>
  <si>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</si>
  <si>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</si>
  <si>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</si>
  <si>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</si>
  <si>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</si>
  <si>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</si>
  <si>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</si>
  <si>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</si>
  <si>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</si>
  <si>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</si>
  <si>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</si>
  <si>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</si>
  <si>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</si>
  <si>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</si>
  <si>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</si>
  <si>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</si>
  <si>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</si>
  <si>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</si>
  <si>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</si>
  <si>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</si>
  <si>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</si>
  <si>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</si>
  <si>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</si>
  <si>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</si>
  <si>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</si>
  <si>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</si>
  <si>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</si>
  <si>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</si>
  <si>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</si>
  <si>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</si>
  <si>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</si>
  <si>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</si>
  <si>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</si>
  <si>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</si>
  <si>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</si>
  <si>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</si>
  <si>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</si>
  <si>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</si>
  <si>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</si>
  <si>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</si>
  <si>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</si>
  <si>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</si>
  <si>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</si>
  <si>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</si>
  <si>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</si>
  <si>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</si>
  <si>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</si>
  <si>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</si>
  <si>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</si>
  <si>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</si>
  <si>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</si>
  <si>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</si>
  <si>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</si>
  <si>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</si>
  <si>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</si>
  <si>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</si>
  <si>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</si>
  <si>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</si>
  <si>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</si>
  <si>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</si>
  <si>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</si>
  <si>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</si>
  <si>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</si>
  <si>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</si>
  <si>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</si>
  <si>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</si>
  <si>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</si>
  <si>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</si>
  <si>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</si>
  <si>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</si>
  <si>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</si>
  <si>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</si>
  <si>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</si>
  <si>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</si>
  <si>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</si>
  <si>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</si>
  <si>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</si>
  <si>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</si>
  <si>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</si>
  <si>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</si>
  <si>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</si>
  <si>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</si>
  <si>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</si>
  <si>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</si>
  <si>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</si>
  <si>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</si>
  <si>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</si>
  <si>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</si>
  <si>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</si>
  <si>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</si>
  <si>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</si>
  <si>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</si>
  <si>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</si>
  <si>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</si>
  <si>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</si>
  <si>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</si>
  <si>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</si>
  <si>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</si>
  <si>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</si>
  <si>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</si>
  <si>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</si>
  <si>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</si>
  <si>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</si>
  <si>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</si>
  <si>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</si>
  <si>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</si>
  <si>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</si>
  <si>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</si>
  <si>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</si>
  <si>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</si>
  <si>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</si>
  <si>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</si>
  <si>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</si>
  <si>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</si>
  <si>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</si>
  <si>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</si>
  <si>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</si>
  <si>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</si>
  <si>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</si>
  <si>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</si>
  <si>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</si>
  <si>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</si>
  <si>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</si>
  <si>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</si>
  <si>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</si>
  <si>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</si>
  <si>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</si>
  <si>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</si>
  <si>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</si>
  <si>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</si>
  <si>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</si>
  <si>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</si>
  <si>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</si>
  <si>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</si>
  <si>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</si>
  <si>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</si>
  <si>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</si>
  <si>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</si>
  <si>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</si>
  <si>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</si>
  <si>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</si>
  <si>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</si>
  <si>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</si>
  <si>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</si>
  <si>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</si>
  <si>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</si>
  <si>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</si>
  <si>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</si>
  <si>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</si>
  <si>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</si>
  <si>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</si>
  <si>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</si>
  <si>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</si>
  <si>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</si>
  <si>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</si>
  <si>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</si>
  <si>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</si>
  <si>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</si>
  <si>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</si>
  <si>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</si>
  <si>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</si>
  <si>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</si>
  <si>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</si>
  <si>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</si>
  <si>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</si>
  <si>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</si>
  <si>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</si>
  <si>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</si>
  <si>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</si>
  <si>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</si>
  <si>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</si>
  <si>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</si>
  <si>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</si>
  <si>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</si>
  <si>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</si>
  <si>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</si>
  <si>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</si>
  <si>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</si>
  <si>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</si>
  <si>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</si>
  <si>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</si>
  <si>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</si>
  <si>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</si>
  <si>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</si>
  <si>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</si>
  <si>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</si>
  <si>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</si>
  <si>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</si>
  <si>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</si>
  <si>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</si>
  <si>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</si>
  <si>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</si>
  <si>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</si>
  <si>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</si>
  <si>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</si>
  <si>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</si>
  <si>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</si>
  <si>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</si>
  <si>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</si>
  <si>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</si>
  <si>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</si>
  <si>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</si>
  <si>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</si>
  <si>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</si>
  <si>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</si>
  <si>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</si>
  <si>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</si>
  <si>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</si>
  <si>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</si>
  <si>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</si>
  <si>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</si>
  <si>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</si>
  <si>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</si>
  <si>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</si>
  <si>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</si>
  <si>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</si>
  <si>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</si>
  <si>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</si>
  <si>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</si>
  <si>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</si>
  <si>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</si>
  <si>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</si>
  <si>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</si>
  <si>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</si>
  <si>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</si>
  <si>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</si>
  <si>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</si>
  <si>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</si>
  <si>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</si>
  <si>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</si>
  <si>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</si>
  <si>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</si>
  <si>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</si>
  <si>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</si>
  <si>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</si>
  <si>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</si>
  <si>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</si>
  <si>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</si>
  <si>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</si>
  <si>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</si>
  <si>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</si>
  <si>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</si>
  <si>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</si>
  <si>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</si>
  <si>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</si>
  <si>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</si>
  <si>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</si>
  <si>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</si>
  <si>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</si>
  <si>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</si>
  <si>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</si>
  <si>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</si>
  <si>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</si>
  <si>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</si>
  <si>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</si>
  <si>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</si>
  <si>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</si>
  <si>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</si>
  <si>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</si>
  <si>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</si>
  <si>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</si>
  <si>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</si>
  <si>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</si>
  <si>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</si>
  <si>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</si>
  <si>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</si>
  <si>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</si>
  <si>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</si>
  <si>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</si>
  <si>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</si>
  <si>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</si>
  <si>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</si>
  <si>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</si>
  <si>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</si>
  <si>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</si>
  <si>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</si>
  <si>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</si>
  <si>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</si>
  <si>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</si>
  <si>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</si>
  <si>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</si>
  <si>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</si>
  <si>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</si>
  <si>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</si>
  <si>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</si>
  <si>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</si>
  <si>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</si>
  <si>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</si>
  <si>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</si>
  <si>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</si>
  <si>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</si>
  <si>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</si>
  <si>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</si>
  <si>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</si>
  <si>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</si>
  <si>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</si>
  <si>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</si>
  <si>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</si>
  <si>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</si>
  <si>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</si>
  <si>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</si>
  <si>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</si>
  <si>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</si>
  <si>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</si>
  <si>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</si>
  <si>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</si>
  <si>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</si>
  <si>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</si>
  <si>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</si>
  <si>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</si>
  <si>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</si>
  <si>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</si>
  <si>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</si>
  <si>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</si>
  <si>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</si>
  <si>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</si>
  <si>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</si>
  <si>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</si>
  <si>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</si>
  <si>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</si>
  <si>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</si>
  <si>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</si>
  <si>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</si>
  <si>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</si>
  <si>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</si>
  <si>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</si>
  <si>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</si>
  <si>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</si>
  <si>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</si>
  <si>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</si>
  <si>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</si>
  <si>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</si>
  <si>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</si>
  <si>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</si>
  <si>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</si>
  <si>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</si>
  <si>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</si>
  <si>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</si>
  <si>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</si>
  <si>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</si>
  <si>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</si>
  <si>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</si>
  <si>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</si>
  <si>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</si>
  <si>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</si>
  <si>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</si>
  <si>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</si>
  <si>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</si>
  <si>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</si>
  <si>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</si>
  <si>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</si>
  <si>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</si>
  <si>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</si>
  <si>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</si>
  <si>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</si>
  <si>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</si>
  <si>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</si>
  <si>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</si>
  <si>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</si>
  <si>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</si>
  <si>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</si>
  <si>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</si>
  <si>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</si>
  <si>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</si>
  <si>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</si>
  <si>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</si>
  <si>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</si>
  <si>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</si>
  <si>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</si>
  <si>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</si>
  <si>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</si>
  <si>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</si>
  <si>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</si>
  <si>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</si>
  <si>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</si>
  <si>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</si>
  <si>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</si>
  <si>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</si>
  <si>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</si>
  <si>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</si>
  <si>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</si>
  <si>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</si>
  <si>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</si>
  <si>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</si>
  <si>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</si>
  <si>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</si>
  <si>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</si>
  <si>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</si>
  <si>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</si>
  <si>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</si>
  <si>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</si>
  <si>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</si>
  <si>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</si>
  <si>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</si>
  <si>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</si>
  <si>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</si>
  <si>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</si>
  <si>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</si>
  <si>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</si>
  <si>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</si>
  <si>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</si>
  <si>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</si>
  <si>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</si>
  <si>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</si>
  <si>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</si>
  <si>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</si>
  <si>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</si>
  <si>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</si>
  <si>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</si>
  <si>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</si>
  <si>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</si>
  <si>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</si>
  <si>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</si>
  <si>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</si>
  <si>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</si>
  <si>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</si>
  <si>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</si>
  <si>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</si>
  <si>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</si>
  <si>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</si>
  <si>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</si>
  <si>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</si>
  <si>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</si>
  <si>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</si>
  <si>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</si>
  <si>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</si>
  <si>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</si>
  <si>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</si>
  <si>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</si>
  <si>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</si>
  <si>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</si>
  <si>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</si>
  <si>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</si>
  <si>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</si>
  <si>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</si>
  <si>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</si>
  <si>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</si>
  <si>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</si>
  <si>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</si>
  <si>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</si>
  <si>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</si>
  <si>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</si>
  <si>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</si>
  <si>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</si>
  <si>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</si>
  <si>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</si>
  <si>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</si>
  <si>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</si>
  <si>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</si>
  <si>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</si>
  <si>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</si>
  <si>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</si>
  <si>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</si>
  <si>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</si>
  <si>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</si>
  <si>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</si>
  <si>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</si>
  <si>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</si>
  <si>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</si>
  <si>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</si>
  <si>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</si>
  <si>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</si>
  <si>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</si>
  <si>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</si>
  <si>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</si>
  <si>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</si>
  <si>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</si>
  <si>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</si>
  <si>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</si>
  <si>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</si>
  <si>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</si>
  <si>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</si>
  <si>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</si>
  <si>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</si>
  <si>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</si>
  <si>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</si>
  <si>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</si>
  <si>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</si>
  <si>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</si>
  <si>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</si>
  <si>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</si>
  <si>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</si>
  <si>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</si>
  <si>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</si>
  <si>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</si>
  <si>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</si>
  <si>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</si>
  <si>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</si>
  <si>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</si>
  <si>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</si>
  <si>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</si>
  <si>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</si>
  <si>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</si>
  <si>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</si>
  <si>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</si>
  <si>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</si>
  <si>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</si>
  <si>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</si>
  <si>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</si>
  <si>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</si>
  <si>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</si>
  <si>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</si>
  <si>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</si>
  <si>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</si>
  <si>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</si>
  <si>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</si>
  <si>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</si>
  <si>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</si>
  <si>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</si>
  <si>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</si>
  <si>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</si>
  <si>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</si>
  <si>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</si>
  <si>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</si>
  <si>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</si>
  <si>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</si>
  <si>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</si>
  <si>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</si>
  <si>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</si>
  <si>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</si>
  <si>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</si>
  <si>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</si>
  <si>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</si>
  <si>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</si>
  <si>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</si>
  <si>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</si>
  <si>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</si>
  <si>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</si>
  <si>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</si>
  <si>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</si>
  <si>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</si>
  <si>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</si>
  <si>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</si>
  <si>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</si>
  <si>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</si>
  <si>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</si>
  <si>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</si>
  <si>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</si>
  <si>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</si>
  <si>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</si>
  <si>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</si>
  <si>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</si>
  <si>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</si>
  <si>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</si>
  <si>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</si>
  <si>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</si>
  <si>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</si>
  <si>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</si>
  <si>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</si>
  <si>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</si>
  <si>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</si>
  <si>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</si>
  <si>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</si>
  <si>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</si>
  <si>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</si>
  <si>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</si>
  <si>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</si>
  <si>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</si>
  <si>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</si>
  <si>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</si>
  <si>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</si>
  <si>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</si>
  <si>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</si>
  <si>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</si>
  <si>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</si>
  <si>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</si>
  <si>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</si>
  <si>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</si>
  <si>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</si>
  <si>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</si>
  <si>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</si>
  <si>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</si>
  <si>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</si>
  <si>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</si>
  <si>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</si>
  <si>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</si>
  <si>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</si>
  <si>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</si>
  <si>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</si>
  <si>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</si>
  <si>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</si>
  <si>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</si>
  <si>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</si>
  <si>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</si>
  <si>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</si>
  <si>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</si>
  <si>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</si>
  <si>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</si>
  <si>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</si>
  <si>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</si>
  <si>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</si>
  <si>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</si>
  <si>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</si>
  <si>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</si>
  <si>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</si>
  <si>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</si>
  <si>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</si>
  <si>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</si>
  <si>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</si>
  <si>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</si>
  <si>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</si>
  <si>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</si>
  <si>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</si>
  <si>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</si>
  <si>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</si>
  <si>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</si>
  <si>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</si>
  <si>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</si>
  <si>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</si>
  <si>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</si>
  <si>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</si>
  <si>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</si>
  <si>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</si>
  <si>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</si>
  <si>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</si>
  <si>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</si>
  <si>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</si>
  <si>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</si>
  <si>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</si>
  <si>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</si>
  <si>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</si>
  <si>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</si>
  <si>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</si>
  <si>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</si>
  <si>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</si>
  <si>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</si>
  <si>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</si>
  <si>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</si>
  <si>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</si>
  <si>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</si>
  <si>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</si>
  <si>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</si>
  <si>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</si>
  <si>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</si>
  <si>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</si>
  <si>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</si>
  <si>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</si>
  <si>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</si>
  <si>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</si>
  <si>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</si>
  <si>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</si>
  <si>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</si>
  <si>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</si>
  <si>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</si>
  <si>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</si>
  <si>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</si>
  <si>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</si>
  <si>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</si>
  <si>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</si>
  <si>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</si>
  <si>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</si>
  <si>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</si>
  <si>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</si>
  <si>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</si>
  <si>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</si>
  <si>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</si>
  <si>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</si>
  <si>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</si>
  <si>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</si>
  <si>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</si>
  <si>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</si>
  <si>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</si>
  <si>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</si>
  <si>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</si>
  <si>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</si>
  <si>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</si>
  <si>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</si>
  <si>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</si>
  <si>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</si>
  <si>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</si>
  <si>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</si>
  <si>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</si>
  <si>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</si>
  <si>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</si>
  <si>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</si>
  <si>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</si>
  <si>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</si>
  <si>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</si>
  <si>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</si>
  <si>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</si>
  <si>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</si>
  <si>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</si>
  <si>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</si>
  <si>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</si>
  <si>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</si>
  <si>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</si>
  <si>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</si>
  <si>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</si>
  <si>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</si>
  <si>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</si>
  <si>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</si>
  <si>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</si>
  <si>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</si>
  <si>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</si>
  <si>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</si>
  <si>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</si>
  <si>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</si>
  <si>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</si>
  <si>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</si>
  <si>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</si>
  <si>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</si>
  <si>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</si>
  <si>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</si>
  <si>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</si>
  <si>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</si>
  <si>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</si>
  <si>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</si>
  <si>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</si>
  <si>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</si>
  <si>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</si>
  <si>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</si>
  <si>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</si>
  <si>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</si>
  <si>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</si>
  <si>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</si>
  <si>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</si>
  <si>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</si>
  <si>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</si>
  <si>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</si>
  <si>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</si>
  <si>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</si>
  <si>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</si>
  <si>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</si>
  <si>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</si>
  <si>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</si>
  <si>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</si>
  <si>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</si>
  <si>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</si>
  <si>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</si>
  <si>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</si>
  <si>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</si>
  <si>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</si>
  <si>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</si>
  <si>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</si>
  <si>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</si>
  <si>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</si>
  <si>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</si>
  <si>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</si>
  <si>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</si>
  <si>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</si>
  <si>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</si>
  <si>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</si>
  <si>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</si>
  <si>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</si>
  <si>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</si>
  <si>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</si>
  <si>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</si>
  <si>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</si>
  <si>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</si>
  <si>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</si>
  <si>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</si>
  <si>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</si>
  <si>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</si>
  <si>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</si>
  <si>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</si>
  <si>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</si>
  <si>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</si>
  <si>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</si>
  <si>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</si>
  <si>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</si>
  <si>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</si>
  <si>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</si>
  <si>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</si>
  <si>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</si>
  <si>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</si>
  <si>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</si>
  <si>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</si>
  <si>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</si>
  <si>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</si>
  <si>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</si>
  <si>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</si>
  <si>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</si>
  <si>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</si>
  <si>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</si>
  <si>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</si>
  <si>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</si>
  <si>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</si>
  <si>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</si>
  <si>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</si>
  <si>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</si>
  <si>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</si>
  <si>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</si>
  <si>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</si>
  <si>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</si>
  <si>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</si>
  <si>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</si>
  <si>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</si>
  <si>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</si>
  <si>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</si>
  <si>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</si>
  <si>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</si>
  <si>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</si>
  <si>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</si>
  <si>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</si>
  <si>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</si>
  <si>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</si>
  <si>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</si>
  <si>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</si>
  <si>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</si>
  <si>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</si>
  <si>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</si>
  <si>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</si>
  <si>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</si>
  <si>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</si>
  <si>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</si>
  <si>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</si>
  <si>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</si>
  <si>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</si>
  <si>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</si>
  <si>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</si>
  <si>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</si>
  <si>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</si>
  <si>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</si>
  <si>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</si>
  <si>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</si>
  <si>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</si>
  <si>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</si>
  <si>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</si>
  <si>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</si>
  <si>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</si>
  <si>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</si>
  <si>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</si>
  <si>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</si>
  <si>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</si>
  <si>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</si>
  <si>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</si>
  <si>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</si>
  <si>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</si>
  <si>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</si>
  <si>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</si>
  <si>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</si>
  <si>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</si>
  <si>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</si>
  <si>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</si>
  <si>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</si>
  <si>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</si>
  <si>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</si>
  <si>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</si>
  <si>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</si>
  <si>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</si>
  <si>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</si>
  <si>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</si>
  <si>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</si>
  <si>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</si>
  <si>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</si>
  <si>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</si>
  <si>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</si>
  <si>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</si>
  <si>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</si>
  <si>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</si>
  <si>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</si>
  <si>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</si>
  <si>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</si>
  <si>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</si>
  <si>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</si>
  <si>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</si>
  <si>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</si>
  <si>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</si>
  <si>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</si>
  <si>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</si>
  <si>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</si>
  <si>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</si>
  <si>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</si>
  <si>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</si>
  <si>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</si>
  <si>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</si>
  <si>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</si>
  <si>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</si>
  <si>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</si>
  <si>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</si>
  <si>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</si>
  <si>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</si>
  <si>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</si>
  <si>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</si>
  <si>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</si>
  <si>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</si>
  <si>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</si>
  <si>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</si>
  <si>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</si>
  <si>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</si>
  <si>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</si>
  <si>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</si>
  <si>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</si>
  <si>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</si>
  <si>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</si>
  <si>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</si>
  <si>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</si>
  <si>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</si>
  <si>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</si>
  <si>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</si>
  <si>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</si>
  <si>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</si>
  <si>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</si>
  <si>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</si>
  <si>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</si>
  <si>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</si>
  <si>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</si>
  <si>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</si>
  <si>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</si>
  <si>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</si>
  <si>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</si>
  <si>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</si>
  <si>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</si>
  <si>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</si>
  <si>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</si>
  <si>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</si>
  <si>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</si>
  <si>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</si>
  <si>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</si>
  <si>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</si>
  <si>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</si>
  <si>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</si>
  <si>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</si>
  <si>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</si>
  <si>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</si>
  <si>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</si>
  <si>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</si>
  <si>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</si>
  <si>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</si>
  <si>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</si>
  <si>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</si>
  <si>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</si>
  <si>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</si>
  <si>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</si>
  <si>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</si>
  <si>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</si>
  <si>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</si>
  <si>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</si>
  <si>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</si>
  <si>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</si>
  <si>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</si>
  <si>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</si>
  <si>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</si>
  <si>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</si>
  <si>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</si>
  <si>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</si>
  <si>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</si>
  <si>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</si>
  <si>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</si>
  <si>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</si>
  <si>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</si>
  <si>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</si>
  <si>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</si>
  <si>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</si>
  <si>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</si>
  <si>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</si>
  <si>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</si>
  <si>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</si>
  <si>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</si>
  <si>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</si>
  <si>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</si>
  <si>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</si>
  <si>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</si>
  <si>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</si>
  <si>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</si>
  <si>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</si>
  <si>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</si>
  <si>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</si>
  <si>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</si>
  <si>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</si>
  <si>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</si>
  <si>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</si>
  <si>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</si>
  <si>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</si>
  <si>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</si>
  <si>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</si>
  <si>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</si>
  <si>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</si>
  <si>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</si>
  <si>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</si>
  <si>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</si>
  <si>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</si>
  <si>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</si>
  <si>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</si>
  <si>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</si>
  <si>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</si>
  <si>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</si>
  <si>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</si>
  <si>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</si>
  <si>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</si>
  <si>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</si>
  <si>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</si>
  <si>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</si>
  <si>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</si>
  <si>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</si>
  <si>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</si>
  <si>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</si>
  <si>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</si>
  <si>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</si>
  <si>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</si>
  <si>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</si>
  <si>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</si>
  <si>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</si>
  <si>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</si>
  <si>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</si>
  <si>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</si>
  <si>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</si>
  <si>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</si>
  <si>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</si>
  <si>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</si>
  <si>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</si>
  <si>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</si>
  <si>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</si>
  <si>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</si>
  <si>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</si>
  <si>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</si>
  <si>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</si>
  <si>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</si>
  <si>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</si>
  <si>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</si>
  <si>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</si>
  <si>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</si>
  <si>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</si>
  <si>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</si>
  <si>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</si>
  <si>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</si>
  <si>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</si>
  <si>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</si>
  <si>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</si>
  <si>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</si>
  <si>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</si>
  <si>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</si>
  <si>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</si>
  <si>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</si>
  <si>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</si>
  <si>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</si>
  <si>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</si>
  <si>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</si>
  <si>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</si>
  <si>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</si>
  <si>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</si>
  <si>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</si>
  <si>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</si>
  <si>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</si>
  <si>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</si>
  <si>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</si>
  <si>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</si>
  <si>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</si>
  <si>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</si>
  <si>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</si>
  <si>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</si>
  <si>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</si>
  <si>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</si>
  <si>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</si>
  <si>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</si>
  <si>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</si>
  <si>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</si>
  <si>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</si>
  <si>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</si>
  <si>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</si>
  <si>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</si>
  <si>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</si>
  <si>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</si>
  <si>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</si>
  <si>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</si>
  <si>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</si>
  <si>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</si>
  <si>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</si>
  <si>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</si>
  <si>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</si>
  <si>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</si>
  <si>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</si>
  <si>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</si>
  <si>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</si>
  <si>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</si>
  <si>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</si>
  <si>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</si>
  <si>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</si>
  <si>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</si>
  <si>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</si>
  <si>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</si>
  <si>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</si>
  <si>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</si>
  <si>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</si>
  <si>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</si>
  <si>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</si>
  <si>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</si>
  <si>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</si>
  <si>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</si>
  <si>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</si>
  <si>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</si>
  <si>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</si>
  <si>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</si>
  <si>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</si>
  <si>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</si>
  <si>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</si>
  <si>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</si>
  <si>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</si>
  <si>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</si>
  <si>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</si>
  <si>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</si>
  <si>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</si>
  <si>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</si>
  <si>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</si>
  <si>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</si>
  <si>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</si>
  <si>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</si>
  <si>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</si>
  <si>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</si>
  <si>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</si>
  <si>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</si>
  <si>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</si>
  <si>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</si>
  <si>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</si>
  <si>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</si>
  <si>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</si>
  <si>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</si>
  <si>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</si>
  <si>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</si>
  <si>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</si>
  <si>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</si>
  <si>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</si>
  <si>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</si>
  <si>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</si>
  <si>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</si>
  <si>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</si>
  <si>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</si>
  <si>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</si>
  <si>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</si>
  <si>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</si>
  <si>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</si>
  <si>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</si>
  <si>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</si>
  <si>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</si>
  <si>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</si>
  <si>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</si>
  <si>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</si>
  <si>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</si>
  <si>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</si>
  <si>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</si>
  <si>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</si>
  <si>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</si>
  <si>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</si>
  <si>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</si>
  <si>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</si>
  <si>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</si>
  <si>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</si>
  <si>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</si>
  <si>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</si>
  <si>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</si>
  <si>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</si>
  <si>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</si>
  <si>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</si>
  <si>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</si>
  <si>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</si>
  <si>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</si>
  <si>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</si>
  <si>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</si>
  <si>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</si>
  <si>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</si>
  <si>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</si>
  <si>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</si>
  <si>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</si>
  <si>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</si>
  <si>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</si>
  <si>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</si>
  <si>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</si>
  <si>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</si>
  <si>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</si>
  <si>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</si>
  <si>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</si>
  <si>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</si>
  <si>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</si>
  <si>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</si>
  <si>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</si>
  <si>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</si>
  <si>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</si>
  <si>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</si>
  <si>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</si>
  <si>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</si>
  <si>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</si>
  <si>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</si>
  <si>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</si>
  <si>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</si>
  <si>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</si>
  <si>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</si>
  <si>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</si>
  <si>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</si>
  <si>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</si>
  <si>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</si>
  <si>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</si>
  <si>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</si>
  <si>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</si>
  <si>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</si>
  <si>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</si>
  <si>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</si>
  <si>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</si>
  <si>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</si>
  <si>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</si>
  <si>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</si>
  <si>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</si>
  <si>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</si>
  <si>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</si>
  <si>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</si>
  <si>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</si>
  <si>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</si>
  <si>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</si>
  <si>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</si>
  <si>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</si>
  <si>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</si>
  <si>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</si>
  <si>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</si>
  <si>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</si>
  <si>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</si>
  <si>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</si>
  <si>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</si>
  <si>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</si>
  <si>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</si>
  <si>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</si>
  <si>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</si>
  <si>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</si>
  <si>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</si>
  <si>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</si>
  <si>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</si>
  <si>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</si>
  <si>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</si>
  <si>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</si>
  <si>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</si>
  <si>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</si>
  <si>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</si>
  <si>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</si>
  <si>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</si>
  <si>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</si>
  <si>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</si>
  <si>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</si>
  <si>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</si>
  <si>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</si>
  <si>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</si>
  <si>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</si>
  <si>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</si>
  <si>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</si>
  <si>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</si>
  <si>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</si>
  <si>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</si>
  <si>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</si>
  <si>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</si>
  <si>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</si>
  <si>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</si>
  <si>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</si>
  <si>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</si>
  <si>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</si>
  <si>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</si>
  <si>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</si>
  <si>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</si>
  <si>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</si>
  <si>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</si>
  <si>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</si>
  <si>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</si>
  <si>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</si>
  <si>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</si>
  <si>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</si>
  <si>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</si>
  <si>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</si>
  <si>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</si>
  <si>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</si>
  <si>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</si>
  <si>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</si>
  <si>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</si>
  <si>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</si>
  <si>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</si>
  <si>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</si>
  <si>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</si>
  <si>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</si>
  <si>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</si>
  <si>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</si>
  <si>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</si>
  <si>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</si>
  <si>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</si>
  <si>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</si>
  <si>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</si>
  <si>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</si>
  <si>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</si>
  <si>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</si>
  <si>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</si>
  <si>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</si>
  <si>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</si>
  <si>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</si>
  <si>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</si>
  <si>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</si>
  <si>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</si>
  <si>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</si>
  <si>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</si>
  <si>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</si>
  <si>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</si>
  <si>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</si>
  <si>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</si>
  <si>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</si>
  <si>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</si>
  <si>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</si>
  <si>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</si>
  <si>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</si>
  <si>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</si>
  <si>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</si>
  <si>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</si>
  <si>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</si>
  <si>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</si>
  <si>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</si>
  <si>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</si>
  <si>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</si>
  <si>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</si>
  <si>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</si>
  <si>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</si>
  <si>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</si>
  <si>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</si>
  <si>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</si>
  <si>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</si>
  <si>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</si>
  <si>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</si>
  <si>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</si>
  <si>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</si>
  <si>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</si>
  <si>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</si>
  <si>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</si>
  <si>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</si>
  <si>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</si>
  <si>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</si>
  <si>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</si>
  <si>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</si>
  <si>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</si>
  <si>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</si>
  <si>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</si>
  <si>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</si>
  <si>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</si>
  <si>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</si>
  <si>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</si>
  <si>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</si>
  <si>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</si>
  <si>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</si>
  <si>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</si>
  <si>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</si>
  <si>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</si>
  <si>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</si>
  <si>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</si>
  <si>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</si>
  <si>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</si>
  <si>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</si>
  <si>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</si>
  <si>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</si>
  <si>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</si>
  <si>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</si>
  <si>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</si>
  <si>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</si>
  <si>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</si>
  <si>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</si>
  <si>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</si>
  <si>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</si>
  <si>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</si>
  <si>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</si>
  <si>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</si>
  <si>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</si>
  <si>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</si>
  <si>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</si>
  <si>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</si>
  <si>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</si>
  <si>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</si>
  <si>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</si>
  <si>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</si>
  <si>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</si>
  <si>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</si>
  <si>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</si>
  <si>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</si>
  <si>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</si>
  <si>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</si>
  <si>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</si>
  <si>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</si>
  <si>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</si>
  <si>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</si>
  <si>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</si>
  <si>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</si>
  <si>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</si>
  <si>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</si>
  <si>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</si>
  <si>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</si>
  <si>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</si>
  <si>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</si>
  <si>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</si>
  <si>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</si>
  <si>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</si>
  <si>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</si>
  <si>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</si>
  <si>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</si>
  <si>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</si>
  <si>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</si>
  <si>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</si>
  <si>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</si>
  <si>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</si>
  <si>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</si>
  <si>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</si>
  <si>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</si>
  <si>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</si>
  <si>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</si>
  <si>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</si>
  <si>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</si>
  <si>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</si>
  <si>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</si>
  <si>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</si>
  <si>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</si>
  <si>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</si>
  <si>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</si>
  <si>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</si>
  <si>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</si>
  <si>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</si>
  <si>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</si>
  <si>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</si>
  <si>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</si>
  <si>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</si>
  <si>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</si>
  <si>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</si>
  <si>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</si>
  <si>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</si>
  <si>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</si>
  <si>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</si>
  <si>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</si>
  <si>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</si>
  <si>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</si>
  <si>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</si>
  <si>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</si>
  <si>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</si>
  <si>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</si>
  <si>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</si>
  <si>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</si>
  <si>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</si>
  <si>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</si>
  <si>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</si>
  <si>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</si>
  <si>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</si>
  <si>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</si>
  <si>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</si>
  <si>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</si>
  <si>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</si>
  <si>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</si>
  <si>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</si>
  <si>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</si>
  <si>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</si>
  <si>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</si>
  <si>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</si>
  <si>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</si>
  <si>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</si>
  <si>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</si>
  <si>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</si>
  <si>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</si>
  <si>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</si>
  <si>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</si>
  <si>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</si>
  <si>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</si>
  <si>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</si>
  <si>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</si>
  <si>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</si>
  <si>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</si>
  <si>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</si>
  <si>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</si>
  <si>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</si>
  <si>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</si>
  <si>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</si>
  <si>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</si>
  <si>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</si>
  <si>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</si>
  <si>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</si>
  <si>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</si>
  <si>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</si>
  <si>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</si>
  <si>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</si>
  <si>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</si>
  <si>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</si>
  <si>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</si>
  <si>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</si>
  <si>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</si>
  <si>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</si>
  <si>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</si>
  <si>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</si>
  <si>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</si>
  <si>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</si>
  <si>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</si>
  <si>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</si>
  <si>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</si>
  <si>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</si>
  <si>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</si>
  <si>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</si>
  <si>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</si>
  <si>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</si>
  <si>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</si>
  <si>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</si>
  <si>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</si>
  <si>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</si>
  <si>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</si>
  <si>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</si>
  <si>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</si>
  <si>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</si>
  <si>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</si>
  <si>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</si>
  <si>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</si>
  <si>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</si>
  <si>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</si>
  <si>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</si>
  <si>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</si>
  <si>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</si>
  <si>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</si>
  <si>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</si>
  <si>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</si>
  <si>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</si>
  <si>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</si>
  <si>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</si>
  <si>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</si>
  <si>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</si>
  <si>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</si>
  <si>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</si>
  <si>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</si>
  <si>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</si>
  <si>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</si>
  <si>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</si>
  <si>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</si>
  <si>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</si>
  <si>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</si>
  <si>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</si>
  <si>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</si>
  <si>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</si>
  <si>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</si>
  <si>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</si>
  <si>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</si>
  <si>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</si>
  <si>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</si>
  <si>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</si>
  <si>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</si>
  <si>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</si>
  <si>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</si>
  <si>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</si>
  <si>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</si>
  <si>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</si>
  <si>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</si>
  <si>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</si>
  <si>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</si>
  <si>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</si>
  <si>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</si>
  <si>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</si>
  <si>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</si>
  <si>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</si>
  <si>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</si>
  <si>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</si>
  <si>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</si>
  <si>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</si>
  <si>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</si>
  <si>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</si>
  <si>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</si>
  <si>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</si>
  <si>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</si>
  <si>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</si>
  <si>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</si>
  <si>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</si>
  <si>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</si>
  <si>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</si>
  <si>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</si>
  <si>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</si>
  <si>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</si>
  <si>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</si>
  <si>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</si>
  <si>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</si>
  <si>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</si>
  <si>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</si>
  <si>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</si>
  <si>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</si>
  <si>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</si>
  <si>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</si>
  <si>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</si>
  <si>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</si>
  <si>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</si>
  <si>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</si>
  <si>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</si>
  <si>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</si>
  <si>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</si>
  <si>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</si>
  <si>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</si>
  <si>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</si>
  <si>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</si>
  <si>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</si>
  <si>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</si>
  <si>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</si>
  <si>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</si>
  <si>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</si>
  <si>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</si>
  <si>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</si>
  <si>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</si>
  <si>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</si>
  <si>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</si>
  <si>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</si>
  <si>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</si>
  <si>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</si>
  <si>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</si>
  <si>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</si>
  <si>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</si>
  <si>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</si>
  <si>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</si>
  <si>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</si>
  <si>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</si>
  <si>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</si>
  <si>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</si>
  <si>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</si>
  <si>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</si>
  <si>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</si>
  <si>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</si>
  <si>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</si>
  <si>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</si>
  <si>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</si>
  <si>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</si>
  <si>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</si>
  <si>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</si>
  <si>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</si>
  <si>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</si>
  <si>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</si>
  <si>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</si>
  <si>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</si>
  <si>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</si>
  <si>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</si>
  <si>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</si>
  <si>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</si>
  <si>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</si>
  <si>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</si>
  <si>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</si>
  <si>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</si>
  <si>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</si>
  <si>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</si>
  <si>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</si>
  <si>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</si>
  <si>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</si>
  <si>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</si>
  <si>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</si>
  <si>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</si>
  <si>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</si>
  <si>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</si>
  <si>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</si>
  <si>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</si>
  <si>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</si>
  <si>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</si>
  <si>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</si>
  <si>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</si>
  <si>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</si>
  <si>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</si>
  <si>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</si>
  <si>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</si>
  <si>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</si>
  <si>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</si>
  <si>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</si>
  <si>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</si>
  <si>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</si>
  <si>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</si>
  <si>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</si>
  <si>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</si>
  <si>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</si>
  <si>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</si>
  <si>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</si>
  <si>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</si>
  <si>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</si>
  <si>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</si>
  <si>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</si>
  <si>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</si>
  <si>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</si>
  <si>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</si>
  <si>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</si>
  <si>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</si>
  <si>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</si>
  <si>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</si>
  <si>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</si>
  <si>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</si>
  <si>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</si>
  <si>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</si>
  <si>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</si>
  <si>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</si>
  <si>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</si>
  <si>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</si>
  <si>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</si>
  <si>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</si>
  <si>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</si>
  <si>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</si>
  <si>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</si>
  <si>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</si>
  <si>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</si>
  <si>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</si>
  <si>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</si>
  <si>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</si>
  <si>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</si>
  <si>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</si>
  <si>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</si>
  <si>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</si>
  <si>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</si>
  <si>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</si>
  <si>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</si>
  <si>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</si>
  <si>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</si>
  <si>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</si>
  <si>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</si>
  <si>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</si>
  <si>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</si>
  <si>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</si>
  <si>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</si>
  <si>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</si>
  <si>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</si>
  <si>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</si>
  <si>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</si>
  <si>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</si>
  <si>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</si>
  <si>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</si>
  <si>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</si>
  <si>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</si>
  <si>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</si>
  <si>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</si>
  <si>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</si>
  <si>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</si>
  <si>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</si>
  <si>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</si>
  <si>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</si>
  <si>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</si>
  <si>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</si>
  <si>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</si>
  <si>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</si>
  <si>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</si>
  <si>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</si>
  <si>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</si>
  <si>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</si>
  <si>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</si>
  <si>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</si>
  <si>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</si>
  <si>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</si>
  <si>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</si>
  <si>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</si>
  <si>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</si>
  <si>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</si>
  <si>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</si>
  <si>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</si>
  <si>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</si>
  <si>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</si>
  <si>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</si>
  <si>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</si>
  <si>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</si>
  <si>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</si>
  <si>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</si>
  <si>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</si>
  <si>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</si>
  <si>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</si>
  <si>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</si>
  <si>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</si>
  <si>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</si>
  <si>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</si>
  <si>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</si>
  <si>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</si>
  <si>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</si>
  <si>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</si>
  <si>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</si>
  <si>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</si>
  <si>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</si>
  <si>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</si>
  <si>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</si>
  <si>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</si>
  <si>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</si>
  <si>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</si>
  <si>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</si>
  <si>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</si>
  <si>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</si>
  <si>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</si>
  <si>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</si>
  <si>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</si>
  <si>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</si>
  <si>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</si>
  <si>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</si>
  <si>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</si>
  <si>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</si>
  <si>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</si>
  <si>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</si>
  <si>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</si>
  <si>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</si>
  <si>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</si>
  <si>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</si>
  <si>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</si>
  <si>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</si>
  <si>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</si>
  <si>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</si>
  <si>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</si>
  <si>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</si>
  <si>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</si>
  <si>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</si>
  <si>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</si>
  <si>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</si>
  <si>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</si>
  <si>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</si>
  <si>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</si>
  <si>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</si>
  <si>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</si>
  <si>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</si>
  <si>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</si>
  <si>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</si>
  <si>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</si>
  <si>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</si>
  <si>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</si>
  <si>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</si>
  <si>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</si>
  <si>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</si>
  <si>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</si>
  <si>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</si>
  <si>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</si>
  <si>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</si>
  <si>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</si>
  <si>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</si>
  <si>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</si>
  <si>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</si>
  <si>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</si>
  <si>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</si>
  <si>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</si>
  <si>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</si>
  <si>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</si>
  <si>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</si>
  <si>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</si>
  <si>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</si>
  <si>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</si>
  <si>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</si>
  <si>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</si>
  <si>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</si>
  <si>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</si>
  <si>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</si>
  <si>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</si>
  <si>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</si>
  <si>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</si>
  <si>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</si>
  <si>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</si>
  <si>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</si>
  <si>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</si>
  <si>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</si>
  <si>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</si>
  <si>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</si>
  <si>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</si>
  <si>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</si>
  <si>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</si>
  <si>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</si>
  <si>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</si>
  <si>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</si>
  <si>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</si>
  <si>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</si>
  <si>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</si>
  <si>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</si>
  <si>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</si>
  <si>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</si>
  <si>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</si>
  <si>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</si>
  <si>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</si>
  <si>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</si>
  <si>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</si>
  <si>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</si>
  <si>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</si>
  <si>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</si>
  <si>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</si>
  <si>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</si>
  <si>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</si>
  <si>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</si>
  <si>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</si>
  <si>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</si>
  <si>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</si>
  <si>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</si>
  <si>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</si>
  <si>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</si>
  <si>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</si>
  <si>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</si>
  <si>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</si>
  <si>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</si>
  <si>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</si>
  <si>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</si>
  <si>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</si>
  <si>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</si>
  <si>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</si>
  <si>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</si>
  <si>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</si>
  <si>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</si>
  <si>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</si>
  <si>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</si>
  <si>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</si>
  <si>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</si>
  <si>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</si>
  <si>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</si>
  <si>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</si>
  <si>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</si>
  <si>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</si>
  <si>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</si>
  <si>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</si>
  <si>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</si>
  <si>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</si>
  <si>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</si>
  <si>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</si>
  <si>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</si>
  <si>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</si>
  <si>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</si>
  <si>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</si>
  <si>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</si>
  <si>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</si>
  <si>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</si>
  <si>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</si>
  <si>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</si>
  <si>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</si>
  <si>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</si>
  <si>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</si>
  <si>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</si>
  <si>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</si>
  <si>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</si>
  <si>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</si>
  <si>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</si>
  <si>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</si>
  <si>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</si>
  <si>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</si>
  <si>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</si>
  <si>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</si>
  <si>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</si>
  <si>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</si>
  <si>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</si>
  <si>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</si>
  <si>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</si>
  <si>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</si>
  <si>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</si>
  <si>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</si>
  <si>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</si>
  <si>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</si>
  <si>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</si>
  <si>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</si>
  <si>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</si>
  <si>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</si>
  <si>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</si>
  <si>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</si>
  <si>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</si>
  <si>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</si>
  <si>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</si>
  <si>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</si>
  <si>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</si>
  <si>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</si>
  <si>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</si>
  <si>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</si>
  <si>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</si>
  <si>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</si>
  <si>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</si>
  <si>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</si>
  <si>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</si>
  <si>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</si>
  <si>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</si>
  <si>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</si>
  <si>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</si>
  <si>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</si>
  <si>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</si>
  <si>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</si>
  <si>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</si>
  <si>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</si>
  <si>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</si>
  <si>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</si>
  <si>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</si>
  <si>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</si>
  <si>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</si>
  <si>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</si>
  <si>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</si>
  <si>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</si>
  <si>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</si>
  <si>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</si>
  <si>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</si>
  <si>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</si>
  <si>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</si>
  <si>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</si>
  <si>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</si>
  <si>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</si>
  <si>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</si>
  <si>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</si>
  <si>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</si>
  <si>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</si>
  <si>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</si>
  <si>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</si>
  <si>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</si>
  <si>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</si>
  <si>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</si>
  <si>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</si>
  <si>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</si>
  <si>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</si>
  <si>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</si>
  <si>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</si>
  <si>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</si>
  <si>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</si>
  <si>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</si>
  <si>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</si>
  <si>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</si>
  <si>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</si>
  <si>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</si>
  <si>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</si>
  <si>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</si>
  <si>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</si>
  <si>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</si>
  <si>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</si>
  <si>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</si>
  <si>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</si>
  <si>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</si>
  <si>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</si>
  <si>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</si>
  <si>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</si>
  <si>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</si>
  <si>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</si>
  <si>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</si>
  <si>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</si>
  <si>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</si>
  <si>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</si>
  <si>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</si>
  <si>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</si>
  <si>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</si>
  <si>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</si>
  <si>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</si>
  <si>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</si>
  <si>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</si>
  <si>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</si>
  <si>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</si>
  <si>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</si>
  <si>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</si>
  <si>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</si>
  <si>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</si>
  <si>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</si>
  <si>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</si>
  <si>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</si>
  <si>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</si>
  <si>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</si>
  <si>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</si>
  <si>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</si>
  <si>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</si>
  <si>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</si>
  <si>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</si>
  <si>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</si>
  <si>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</si>
  <si>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</si>
  <si>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</si>
  <si>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</si>
  <si>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</si>
  <si>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</si>
  <si>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</si>
  <si>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</si>
  <si>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</si>
  <si>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</si>
  <si>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</si>
  <si>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</si>
  <si>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</si>
  <si>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</si>
  <si>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</si>
  <si>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</si>
  <si>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</si>
  <si>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</si>
  <si>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</si>
  <si>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</si>
  <si>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</si>
  <si>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</si>
  <si>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</si>
  <si>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</si>
  <si>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</si>
  <si>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</si>
  <si>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</si>
  <si>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</si>
  <si>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</si>
  <si>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</si>
  <si>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</si>
  <si>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</si>
  <si>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</si>
  <si>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</si>
  <si>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</si>
  <si>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</si>
  <si>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</si>
  <si>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</si>
  <si>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</si>
  <si>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</si>
  <si>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</si>
  <si>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</si>
  <si>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</si>
  <si>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</si>
  <si>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</si>
  <si>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</si>
  <si>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</si>
  <si>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</si>
  <si>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</si>
  <si>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</si>
  <si>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</si>
  <si>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</si>
  <si>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</si>
  <si>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</si>
  <si>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</si>
  <si>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</si>
  <si>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</si>
  <si>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</si>
  <si>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</si>
  <si>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</si>
  <si>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</si>
  <si>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</si>
  <si>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</si>
  <si>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</si>
  <si>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</si>
  <si>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</si>
  <si>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</si>
  <si>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</si>
  <si>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</si>
  <si>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</si>
  <si>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</si>
  <si>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</si>
  <si>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</si>
  <si>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</si>
  <si>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</si>
  <si>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</si>
  <si>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</si>
  <si>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</si>
  <si>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</si>
  <si>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</si>
  <si>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</si>
  <si>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</si>
  <si>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</si>
  <si>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</si>
  <si>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</si>
  <si>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</si>
  <si>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</si>
  <si>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</si>
  <si>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</si>
  <si>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</si>
  <si>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</si>
  <si>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</si>
  <si>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</si>
  <si>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</si>
  <si>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</si>
  <si>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</si>
  <si>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</si>
  <si>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</si>
  <si>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</si>
  <si>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</si>
  <si>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</si>
  <si>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</si>
  <si>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</si>
  <si>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</si>
  <si>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</si>
  <si>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</si>
  <si>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</si>
  <si>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</si>
  <si>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</si>
  <si>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</si>
  <si>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</si>
  <si>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</si>
  <si>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</si>
  <si>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</si>
  <si>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</si>
  <si>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</si>
  <si>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</si>
  <si>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</si>
  <si>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</si>
  <si>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</si>
  <si>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</si>
  <si>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</si>
  <si>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</si>
  <si>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</si>
  <si>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</si>
  <si>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</si>
  <si>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</si>
  <si>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</si>
  <si>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</si>
  <si>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</si>
  <si>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</si>
  <si>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</si>
  <si>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</si>
  <si>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</si>
  <si>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</si>
  <si>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</si>
  <si>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</si>
  <si>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</si>
  <si>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</si>
  <si>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</si>
  <si>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</si>
  <si>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</si>
  <si>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</si>
  <si>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</si>
  <si>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</si>
  <si>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</si>
  <si>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</si>
  <si>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</si>
  <si>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</si>
  <si>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</si>
  <si>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</si>
  <si>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</si>
  <si>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</si>
  <si>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</si>
  <si>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</si>
  <si>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</si>
  <si>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</si>
  <si>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</si>
  <si>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</si>
  <si>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</si>
  <si>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</si>
  <si>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</si>
  <si>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</si>
  <si>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</si>
  <si>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</si>
  <si>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</si>
  <si>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</si>
  <si>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</si>
  <si>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</si>
  <si>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</si>
  <si>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</si>
  <si>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</si>
  <si>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</si>
  <si>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</si>
  <si>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</si>
  <si>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</si>
  <si>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</si>
  <si>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</si>
  <si>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</si>
  <si>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</si>
  <si>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</si>
  <si>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</si>
  <si>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</si>
  <si>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</si>
  <si>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</si>
  <si>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</si>
  <si>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</si>
  <si>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</si>
  <si>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</si>
  <si>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</si>
  <si>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</si>
  <si>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</si>
  <si>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</si>
  <si>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</si>
  <si>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</si>
  <si>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</si>
  <si>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</si>
  <si>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</si>
  <si>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</si>
  <si>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</si>
  <si>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</si>
  <si>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</si>
  <si>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</si>
  <si>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</si>
  <si>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</si>
  <si>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</si>
  <si>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</si>
  <si>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</si>
  <si>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</si>
  <si>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</si>
  <si>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</si>
  <si>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</si>
  <si>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</si>
  <si>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</si>
  <si>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</si>
  <si>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</si>
  <si>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</si>
  <si>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</si>
  <si>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</si>
  <si>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</si>
  <si>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</si>
  <si>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</si>
  <si>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</si>
  <si>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</si>
  <si>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</si>
  <si>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</si>
  <si>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</si>
  <si>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</si>
  <si>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</si>
  <si>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</si>
  <si>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</si>
  <si>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</si>
  <si>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</si>
  <si>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</si>
  <si>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</si>
  <si>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</si>
  <si>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</si>
  <si>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</si>
  <si>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</si>
  <si>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</si>
  <si>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</si>
  <si>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</si>
  <si>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</si>
  <si>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</si>
  <si>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</si>
  <si>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</si>
  <si>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</si>
  <si>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</si>
  <si>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</si>
  <si>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</si>
  <si>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</si>
  <si>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</si>
  <si>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</si>
  <si>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</si>
  <si>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</si>
  <si>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</si>
  <si>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</si>
  <si>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</si>
  <si>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</si>
  <si>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</si>
  <si>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</si>
  <si>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</si>
  <si>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</si>
  <si>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</si>
  <si>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</si>
  <si>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</si>
  <si>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</si>
  <si>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</si>
  <si>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</si>
  <si>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</si>
  <si>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</si>
  <si>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</si>
  <si>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</si>
  <si>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</si>
  <si>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</si>
  <si>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</si>
  <si>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</si>
  <si>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</si>
  <si>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</si>
  <si>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</si>
  <si>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</si>
  <si>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</si>
  <si>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</si>
  <si>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</si>
  <si>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</si>
  <si>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</si>
  <si>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</si>
  <si>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</si>
  <si>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</si>
  <si>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</si>
  <si>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</si>
  <si>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</si>
  <si>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</si>
  <si>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</si>
  <si>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</si>
  <si>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</si>
  <si>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</si>
  <si>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</si>
  <si>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</si>
  <si>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</si>
  <si>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</si>
  <si>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</si>
  <si>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</si>
  <si>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</si>
  <si>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</si>
  <si>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</si>
  <si>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</si>
  <si>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</si>
  <si>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</si>
  <si>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</si>
  <si>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</si>
  <si>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</si>
  <si>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</si>
  <si>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</si>
  <si>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</si>
  <si>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</si>
  <si>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</si>
  <si>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</si>
  <si>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</si>
  <si>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</si>
  <si>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</si>
  <si>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</si>
  <si>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</si>
  <si>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</si>
  <si>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</si>
  <si>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</si>
  <si>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</si>
  <si>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</si>
  <si>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</si>
  <si>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</si>
  <si>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</si>
  <si>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</si>
  <si>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</si>
  <si>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</si>
  <si>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</si>
  <si>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</si>
  <si>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</si>
  <si>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</si>
  <si>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</si>
  <si>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</si>
  <si>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</si>
  <si>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</si>
  <si>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</si>
  <si>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</si>
  <si>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</si>
  <si>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</si>
  <si>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</si>
  <si>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</si>
  <si>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</si>
  <si>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</si>
  <si>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</si>
  <si>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</si>
  <si>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</si>
  <si>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</si>
  <si>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</si>
  <si>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</si>
  <si>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</si>
  <si>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</si>
  <si>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</si>
  <si>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</si>
  <si>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</si>
  <si>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</si>
  <si>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</si>
  <si>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</si>
  <si>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</si>
  <si>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</si>
  <si>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</si>
  <si>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</si>
  <si>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</si>
  <si>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</si>
  <si>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</si>
  <si>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</si>
  <si>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</si>
  <si>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</si>
  <si>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</si>
  <si>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</si>
  <si>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</si>
  <si>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</si>
  <si>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</si>
  <si>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</si>
  <si>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</si>
  <si>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</si>
  <si>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</si>
  <si>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</si>
  <si>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</si>
  <si>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</si>
  <si>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</si>
  <si>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</si>
  <si>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</si>
  <si>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</si>
  <si>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</si>
  <si>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</si>
  <si>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</si>
  <si>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</si>
  <si>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</si>
  <si>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</si>
  <si>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</si>
  <si>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</si>
  <si>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</si>
  <si>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</si>
  <si>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</si>
  <si>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</si>
  <si>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</si>
  <si>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</si>
  <si>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</si>
  <si>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</si>
  <si>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</si>
  <si>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</si>
  <si>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</si>
  <si>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</si>
  <si>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</si>
  <si>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</si>
  <si>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</si>
  <si>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</si>
  <si>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</si>
  <si>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</si>
  <si>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</si>
  <si>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</si>
  <si>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</si>
  <si>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</si>
  <si>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</si>
  <si>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</si>
  <si>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</si>
  <si>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</si>
  <si>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</si>
  <si>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</si>
  <si>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</si>
  <si>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</si>
  <si>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</si>
  <si>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</si>
  <si>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</si>
  <si>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</si>
  <si>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</si>
  <si>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</si>
  <si>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</si>
  <si>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</si>
  <si>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</si>
  <si>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</si>
  <si>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</si>
  <si>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</si>
  <si>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</si>
  <si>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</si>
  <si>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</si>
  <si>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</si>
  <si>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</si>
  <si>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</si>
  <si>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</si>
  <si>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</si>
  <si>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</si>
  <si>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</si>
  <si>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</si>
  <si>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</si>
  <si>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</si>
  <si>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</si>
  <si>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</si>
  <si>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</si>
  <si>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</si>
  <si>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</si>
  <si>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</si>
  <si>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</si>
  <si>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</si>
  <si>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</si>
  <si>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</si>
  <si>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</si>
  <si>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</si>
  <si>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</si>
  <si>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</si>
  <si>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</si>
  <si>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</si>
  <si>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</si>
  <si>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</si>
  <si>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</si>
  <si>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</si>
  <si>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</si>
  <si>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</si>
  <si>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</si>
  <si>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</si>
  <si>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</si>
  <si>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</si>
  <si>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</si>
  <si>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</si>
  <si>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</si>
  <si>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</si>
  <si>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</si>
  <si>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</si>
  <si>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</si>
  <si>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</si>
  <si>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</si>
  <si>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</si>
  <si>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</si>
  <si>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</si>
  <si>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</si>
  <si>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</si>
  <si>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</si>
  <si>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</si>
  <si>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</si>
  <si>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</si>
  <si>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</si>
  <si>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</si>
  <si>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</si>
  <si>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</si>
  <si>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</si>
  <si>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</si>
  <si>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</si>
  <si>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</si>
  <si>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</si>
  <si>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</si>
  <si>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</si>
  <si>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</si>
  <si>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</si>
  <si>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</si>
  <si>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</si>
  <si>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</si>
  <si>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</si>
  <si>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</si>
  <si>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</si>
  <si>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</si>
  <si>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</si>
  <si>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</si>
  <si>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</si>
  <si>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</si>
  <si>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</si>
  <si>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</si>
  <si>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</si>
  <si>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</si>
  <si>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</si>
  <si>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</si>
  <si>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</si>
  <si>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</si>
  <si>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</si>
  <si>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</si>
  <si>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</si>
  <si>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</si>
  <si>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</si>
  <si>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</si>
  <si>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</si>
  <si>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</si>
  <si>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</si>
  <si>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</si>
  <si>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</si>
  <si>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</si>
  <si>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</si>
  <si>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</si>
  <si>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</si>
  <si>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</si>
  <si>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</si>
  <si>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</si>
  <si>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</si>
  <si>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</si>
  <si>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</si>
  <si>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</si>
  <si>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</si>
  <si>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</si>
  <si>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</si>
  <si>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</si>
  <si>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</si>
  <si>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</si>
  <si>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</si>
  <si>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</si>
  <si>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</si>
  <si>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</si>
  <si>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</si>
  <si>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</si>
  <si>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</si>
  <si>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</si>
  <si>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</si>
  <si>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</si>
  <si>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</si>
  <si>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</si>
  <si>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</si>
  <si>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</si>
  <si>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</si>
  <si>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</si>
  <si>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</si>
  <si>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</si>
  <si>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</si>
  <si>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</si>
  <si>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</si>
  <si>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</si>
  <si>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</si>
  <si>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</si>
  <si>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</si>
  <si>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</si>
  <si>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</si>
  <si>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</si>
  <si>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</si>
  <si>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</si>
  <si>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</si>
  <si>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</si>
  <si>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</si>
  <si>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</si>
  <si>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</si>
  <si>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</si>
  <si>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</si>
  <si>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</si>
  <si>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</si>
  <si>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</si>
  <si>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</si>
  <si>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</si>
  <si>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</si>
  <si>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</si>
  <si>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</si>
  <si>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</si>
  <si>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</si>
  <si>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</si>
  <si>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</si>
  <si>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</si>
  <si>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</si>
  <si>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</si>
  <si>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</si>
  <si>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</si>
  <si>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</si>
  <si>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</si>
  <si>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</si>
  <si>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</si>
  <si>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</si>
  <si>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</si>
  <si>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</si>
  <si>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</si>
  <si>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</si>
  <si>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</si>
  <si>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</si>
  <si>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</si>
  <si>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</si>
  <si>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</si>
  <si>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</si>
  <si>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</si>
  <si>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</si>
  <si>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</si>
  <si>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</si>
  <si>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</si>
  <si>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</si>
  <si>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</si>
  <si>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</si>
  <si>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</si>
  <si>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</si>
  <si>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</si>
  <si>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</si>
  <si>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</si>
  <si>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</si>
  <si>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</si>
  <si>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</si>
  <si>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</si>
  <si>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</si>
  <si>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</si>
  <si>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</si>
  <si>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</si>
  <si>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</si>
  <si>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</si>
  <si>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</si>
  <si>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</si>
  <si>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</si>
  <si>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</si>
  <si>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</si>
  <si>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</si>
  <si>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</si>
  <si>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</si>
  <si>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</si>
  <si>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</si>
  <si>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</si>
  <si>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</si>
  <si>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</si>
  <si>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</si>
  <si>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</si>
  <si>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</si>
  <si>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</si>
  <si>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</si>
  <si>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</si>
  <si>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</si>
  <si>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</si>
  <si>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</si>
  <si>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</si>
  <si>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</si>
  <si>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</si>
  <si>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</si>
  <si>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</si>
  <si>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</si>
  <si>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</si>
  <si>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</si>
  <si>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</si>
  <si>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</si>
  <si>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</si>
  <si>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</si>
  <si>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</si>
  <si>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</si>
  <si>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</si>
  <si>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</si>
  <si>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</si>
  <si>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</si>
  <si>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</si>
  <si>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</si>
  <si>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</si>
  <si>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</si>
  <si>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</si>
  <si>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</si>
  <si>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</si>
  <si>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</si>
  <si>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</si>
  <si>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</si>
  <si>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</si>
  <si>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</si>
  <si>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</si>
  <si>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</si>
  <si>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</si>
  <si>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</si>
  <si>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</si>
  <si>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</si>
  <si>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</si>
  <si>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</si>
  <si>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</si>
  <si>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</si>
  <si>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</si>
  <si>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</si>
  <si>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</si>
  <si>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</si>
  <si>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</si>
  <si>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</si>
  <si>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</si>
  <si>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</si>
  <si>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</si>
  <si>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</si>
  <si>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</si>
  <si>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</si>
  <si>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</si>
  <si>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</si>
  <si>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</si>
  <si>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</si>
  <si>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</si>
  <si>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</si>
  <si>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</si>
  <si>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</si>
  <si>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</si>
  <si>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</si>
  <si>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</si>
  <si>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</si>
  <si>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</si>
  <si>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</si>
  <si>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</si>
  <si>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</si>
  <si>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</si>
  <si>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</si>
  <si>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</si>
  <si>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</si>
  <si>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</si>
  <si>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</si>
  <si>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</si>
  <si>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</si>
  <si>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</si>
  <si>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</si>
  <si>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</si>
  <si>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</si>
  <si>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</si>
  <si>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</si>
  <si>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</si>
  <si>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</si>
  <si>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</si>
  <si>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</si>
  <si>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</si>
  <si>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</si>
  <si>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</si>
  <si>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</si>
  <si>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</si>
  <si>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</si>
  <si>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</si>
  <si>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</si>
  <si>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</si>
  <si>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</si>
  <si>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</si>
  <si>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</si>
  <si>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</si>
  <si>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</si>
  <si>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</si>
  <si>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</si>
  <si>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</si>
  <si>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</si>
  <si>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</si>
  <si>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</si>
  <si>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</si>
  <si>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</si>
  <si>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</si>
  <si>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</si>
  <si>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</si>
  <si>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</si>
  <si>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</si>
  <si>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</si>
  <si>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</si>
  <si>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</si>
  <si>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</si>
  <si>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</si>
  <si>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</si>
  <si>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</si>
  <si>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</si>
  <si>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</si>
  <si>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</si>
  <si>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</si>
  <si>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</si>
  <si>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</si>
  <si>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</si>
  <si>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</si>
  <si>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</si>
  <si>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</si>
  <si>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</si>
  <si>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</si>
  <si>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</si>
  <si>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</si>
  <si>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</si>
  <si>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</si>
  <si>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</si>
  <si>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</si>
  <si>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</si>
  <si>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</si>
  <si>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</si>
  <si>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</si>
  <si>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</si>
  <si>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</si>
  <si>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</si>
  <si>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</si>
  <si>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</si>
  <si>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</si>
  <si>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</si>
  <si>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</si>
  <si>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</si>
  <si>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</si>
  <si>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</si>
  <si>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</si>
  <si>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</si>
  <si>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</si>
  <si>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</si>
  <si>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</si>
  <si>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</si>
  <si>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</si>
  <si>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</si>
  <si>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</si>
  <si>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</si>
  <si>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</si>
  <si>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</si>
  <si>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</si>
  <si>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</si>
  <si>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</si>
  <si>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</si>
  <si>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</si>
  <si>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</si>
  <si>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</si>
  <si>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</si>
  <si>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</si>
  <si>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</si>
  <si>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</si>
  <si>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</si>
  <si>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</si>
  <si>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</si>
  <si>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</si>
  <si>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</si>
  <si>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</si>
  <si>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</si>
  <si>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</si>
  <si>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</si>
  <si>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</si>
  <si>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</si>
  <si>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</si>
  <si>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</si>
  <si>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</si>
  <si>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</si>
  <si>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</si>
  <si>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</si>
  <si>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</si>
  <si>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</si>
  <si>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</si>
  <si>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</si>
  <si>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</si>
  <si>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</si>
  <si>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</si>
  <si>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</si>
  <si>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</si>
  <si>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</si>
  <si>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</si>
  <si>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</si>
  <si>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</si>
  <si>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</si>
  <si>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</si>
  <si>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</si>
  <si>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</si>
  <si>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</si>
  <si>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</si>
  <si>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</si>
  <si>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</si>
  <si>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</si>
  <si>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</si>
  <si>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</si>
  <si>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</si>
  <si>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</si>
  <si>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</si>
  <si>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</si>
  <si>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</si>
  <si>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</si>
  <si>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</si>
  <si>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</si>
  <si>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</si>
  <si>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</si>
  <si>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</si>
  <si>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</si>
  <si>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</si>
  <si>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</si>
  <si>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</si>
  <si>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</si>
  <si>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</si>
  <si>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</si>
  <si>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</si>
  <si>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</si>
  <si>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</si>
  <si>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</si>
  <si>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</si>
  <si>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</si>
  <si>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</si>
  <si>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</si>
  <si>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</si>
  <si>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</si>
  <si>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</si>
  <si>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</si>
  <si>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</si>
  <si>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</si>
  <si>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</si>
  <si>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</si>
  <si>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</si>
  <si>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</si>
  <si>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</si>
  <si>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</si>
  <si>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</si>
  <si>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</si>
  <si>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</si>
  <si>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</si>
  <si>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</si>
  <si>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</si>
  <si>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</si>
  <si>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</si>
  <si>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</si>
  <si>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</si>
  <si>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</si>
  <si>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</si>
  <si>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</si>
  <si>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</si>
  <si>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</si>
  <si>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</si>
  <si>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</si>
  <si>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</si>
  <si>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</si>
  <si>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</si>
  <si>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</si>
  <si>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</si>
  <si>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</si>
  <si>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</si>
  <si>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</si>
  <si>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</si>
  <si>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</si>
  <si>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</si>
  <si>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</si>
  <si>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</si>
  <si>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</si>
  <si>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</si>
  <si>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</si>
  <si>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</si>
  <si>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</si>
  <si>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</si>
  <si>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</si>
  <si>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</si>
  <si>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</si>
  <si>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</si>
  <si>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</si>
  <si>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</si>
  <si>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</si>
  <si>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</si>
  <si>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</si>
  <si>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</si>
  <si>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</si>
  <si>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</si>
  <si>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</si>
  <si>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</si>
  <si>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</si>
  <si>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</si>
  <si>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</si>
  <si>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</si>
  <si>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</si>
  <si>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</si>
  <si>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</si>
  <si>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</si>
  <si>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</si>
  <si>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</si>
  <si>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</si>
  <si>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</si>
  <si>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</si>
  <si>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</si>
  <si>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</si>
  <si>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</si>
  <si>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</si>
  <si>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</si>
  <si>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</si>
  <si>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</si>
  <si>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</si>
  <si>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</si>
  <si>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</si>
  <si>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</si>
  <si>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</si>
  <si>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</si>
  <si>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</si>
  <si>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</si>
  <si>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</si>
  <si>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</si>
  <si>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</si>
  <si>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</si>
  <si>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</si>
  <si>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</si>
  <si>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</si>
  <si>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</si>
  <si>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</si>
  <si>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</si>
  <si>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</si>
  <si>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</si>
  <si>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</si>
  <si>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</si>
  <si>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</si>
  <si>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</si>
  <si>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</si>
  <si>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</si>
  <si>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</si>
  <si>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</si>
  <si>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</si>
  <si>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</si>
  <si>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</si>
  <si>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</si>
  <si>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</si>
  <si>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</si>
  <si>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</si>
  <si>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</si>
  <si>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</si>
  <si>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</si>
  <si>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</si>
  <si>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</si>
  <si>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</si>
  <si>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</si>
  <si>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</si>
  <si>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</si>
  <si>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</si>
  <si>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</si>
  <si>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</si>
  <si>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</si>
  <si>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</si>
  <si>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</si>
  <si>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</si>
  <si>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</si>
  <si>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</si>
  <si>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</si>
  <si>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</si>
  <si>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</si>
  <si>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</si>
  <si>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</si>
  <si>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</si>
  <si>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</si>
  <si>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</si>
  <si>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</si>
  <si>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</si>
  <si>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</si>
  <si>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</si>
  <si>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</si>
  <si>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</si>
  <si>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</si>
  <si>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</si>
  <si>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</si>
  <si>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</si>
  <si>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</si>
  <si>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</si>
  <si>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</si>
  <si>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</si>
  <si>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</si>
  <si>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</si>
  <si>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</si>
  <si>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</si>
  <si>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</si>
  <si>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</si>
  <si>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</si>
  <si>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</si>
  <si>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</si>
  <si>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</si>
  <si>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</si>
  <si>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</si>
  <si>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</si>
  <si>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</si>
  <si>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</si>
  <si>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</si>
  <si>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</si>
  <si>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</si>
  <si>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</si>
  <si>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</si>
  <si>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</si>
  <si>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</si>
  <si>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</si>
  <si>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</si>
  <si>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</si>
  <si>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</si>
  <si>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</si>
  <si>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</si>
  <si>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</si>
  <si>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</si>
  <si>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</si>
  <si>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</si>
  <si>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</si>
  <si>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</si>
  <si>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</si>
  <si>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</si>
  <si>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</si>
  <si>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</si>
  <si>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</si>
  <si>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</si>
  <si>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</si>
  <si>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</si>
  <si>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</si>
  <si>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</si>
  <si>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</si>
  <si>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</si>
  <si>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</si>
  <si>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</si>
  <si>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</si>
  <si>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</si>
  <si>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</si>
  <si>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</si>
  <si>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</si>
  <si>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</si>
  <si>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</si>
  <si>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</si>
  <si>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</si>
  <si>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</si>
  <si>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</si>
  <si>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</si>
  <si>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</si>
  <si>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</si>
  <si>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</si>
  <si>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</si>
  <si>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</si>
  <si>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</si>
  <si>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</si>
  <si>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</si>
  <si>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</si>
  <si>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</si>
  <si>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</si>
  <si>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</si>
  <si>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</si>
  <si>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</si>
  <si>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</si>
  <si>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</si>
  <si>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</si>
  <si>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</si>
  <si>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</si>
  <si>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</si>
  <si>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</si>
  <si>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</si>
  <si>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</si>
  <si>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</si>
  <si>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</si>
  <si>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</si>
  <si>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</si>
  <si>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</si>
  <si>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</si>
  <si>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</si>
  <si>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</si>
  <si>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</si>
  <si>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</si>
  <si>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</si>
  <si>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</si>
  <si>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</si>
  <si>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</si>
  <si>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</si>
  <si>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</si>
  <si>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</si>
  <si>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</si>
  <si>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</si>
  <si>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</si>
  <si>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</si>
  <si>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</si>
  <si>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</si>
  <si>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</si>
  <si>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</si>
  <si>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</si>
  <si>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</si>
  <si>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</si>
  <si>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</si>
  <si>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</si>
  <si>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</si>
  <si>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</si>
  <si>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</si>
  <si>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</si>
  <si>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</si>
  <si>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</si>
  <si>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</si>
  <si>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</si>
  <si>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</si>
  <si>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</si>
  <si>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</si>
  <si>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</si>
  <si>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</si>
  <si>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</si>
  <si>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</si>
  <si>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</si>
  <si>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</si>
  <si>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</si>
  <si>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</si>
  <si>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</si>
  <si>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</si>
  <si>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</si>
  <si>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</si>
  <si>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</si>
  <si>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</si>
  <si>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</si>
  <si>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</si>
  <si>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</si>
  <si>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</si>
  <si>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</si>
  <si>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</si>
  <si>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</si>
  <si>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</si>
  <si>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</si>
  <si>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</si>
  <si>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</si>
  <si>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</si>
  <si>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</si>
  <si>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</si>
  <si>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</si>
  <si>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</si>
  <si>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</si>
  <si>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</si>
  <si>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</si>
  <si>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</si>
  <si>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</si>
  <si>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</si>
  <si>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</si>
  <si>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</si>
  <si>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</si>
  <si>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</si>
  <si>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</si>
  <si>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</si>
  <si>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</si>
  <si>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</si>
  <si>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</si>
  <si>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</si>
  <si>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</si>
  <si>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</si>
  <si>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</si>
  <si>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</si>
  <si>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</si>
  <si>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</si>
  <si>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</si>
  <si>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</si>
  <si>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</si>
  <si>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</si>
  <si>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</si>
  <si>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</si>
  <si>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</si>
  <si>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</si>
  <si>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</si>
  <si>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</si>
  <si>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</si>
  <si>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</si>
  <si>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</si>
  <si>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</si>
  <si>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</si>
  <si>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</si>
  <si>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</si>
  <si>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</si>
  <si>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</si>
  <si>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</si>
  <si>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</si>
  <si>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</si>
  <si>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</si>
  <si>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</si>
  <si>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</si>
  <si>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</si>
  <si>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</si>
  <si>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</si>
  <si>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</si>
  <si>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</si>
  <si>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</si>
  <si>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</si>
  <si>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</si>
  <si>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</si>
  <si>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</si>
  <si>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</si>
  <si>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</si>
  <si>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</si>
  <si>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</si>
  <si>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</si>
  <si>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</si>
  <si>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</si>
  <si>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</si>
  <si>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</si>
  <si>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</si>
  <si>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</si>
  <si>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</si>
  <si>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</si>
  <si>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</si>
  <si>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</si>
  <si>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</si>
  <si>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</si>
  <si>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</si>
  <si>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</si>
  <si>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</si>
  <si>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</si>
  <si>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</si>
  <si>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</si>
  <si>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</si>
  <si>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</si>
  <si>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</si>
  <si>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</si>
  <si>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</si>
  <si>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</si>
  <si>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</si>
  <si>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</si>
  <si>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</si>
  <si>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</si>
  <si>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</si>
  <si>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</si>
  <si>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</si>
  <si>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</si>
  <si>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</si>
  <si>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</si>
  <si>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</si>
  <si>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</si>
  <si>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</si>
  <si>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</si>
  <si>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</si>
  <si>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</si>
  <si>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</si>
  <si>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</si>
  <si>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</si>
  <si>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</si>
  <si>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</si>
  <si>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</si>
  <si>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</si>
  <si>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</si>
  <si>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</si>
  <si>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</si>
  <si>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</si>
  <si>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</si>
  <si>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</si>
  <si>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</si>
  <si>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</si>
  <si>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</si>
  <si>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</si>
  <si>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</si>
  <si>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</si>
  <si>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</si>
  <si>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</si>
  <si>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</si>
  <si>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</si>
  <si>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</si>
  <si>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</si>
  <si>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</si>
  <si>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</si>
  <si>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</si>
  <si>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</si>
  <si>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</si>
  <si>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</si>
  <si>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</si>
  <si>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</si>
  <si>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</si>
  <si>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</si>
  <si>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</si>
  <si>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</si>
  <si>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</si>
  <si>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</si>
  <si>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</si>
  <si>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</si>
  <si>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</si>
  <si>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</si>
  <si>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</si>
  <si>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</si>
  <si>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</si>
  <si>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</si>
  <si>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</si>
  <si>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</si>
  <si>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</si>
  <si>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</si>
  <si>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</si>
  <si>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</si>
  <si>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</si>
  <si>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</si>
  <si>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</si>
  <si>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</si>
  <si>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</si>
  <si>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</si>
  <si>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</si>
  <si>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</si>
  <si>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</si>
  <si>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</si>
  <si>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</si>
  <si>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</si>
  <si>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</si>
  <si>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</si>
  <si>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</si>
  <si>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</si>
  <si>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</si>
  <si>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</si>
  <si>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</si>
  <si>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</si>
  <si>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</si>
  <si>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</si>
  <si>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</si>
  <si>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</si>
  <si>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</si>
  <si>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</si>
  <si>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</si>
  <si>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</si>
  <si>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</si>
  <si>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</si>
  <si>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</si>
  <si>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</si>
  <si>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</si>
  <si>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</si>
  <si>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</si>
  <si>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</si>
  <si>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</si>
  <si>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</si>
  <si>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</si>
  <si>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</si>
  <si>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</si>
  <si>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</si>
  <si>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</si>
  <si>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</si>
  <si>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</si>
  <si>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</si>
  <si>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</si>
  <si>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</si>
  <si>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</si>
  <si>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</si>
  <si>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</si>
  <si>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</si>
  <si>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</si>
  <si>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</si>
  <si>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</si>
  <si>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</si>
  <si>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</si>
  <si>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</si>
  <si>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</si>
  <si>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</si>
  <si>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</si>
  <si>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</si>
  <si>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</si>
  <si>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</si>
  <si>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</si>
  <si>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</si>
  <si>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</si>
  <si>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</si>
  <si>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</si>
  <si>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</si>
  <si>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</si>
  <si>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</si>
  <si>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</si>
  <si>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</si>
  <si>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</si>
  <si>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</si>
  <si>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</si>
  <si>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</si>
  <si>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</si>
  <si>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</si>
  <si>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</si>
  <si>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</si>
  <si>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</si>
  <si>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</si>
  <si>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</si>
  <si>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</si>
  <si>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</si>
  <si>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</si>
  <si>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</si>
  <si>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</si>
  <si>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</si>
  <si>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</si>
  <si>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</si>
  <si>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</si>
  <si>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</si>
  <si>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</si>
  <si>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</si>
  <si>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</si>
  <si>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</si>
  <si>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</si>
  <si>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</si>
  <si>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</si>
  <si>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</si>
  <si>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</si>
  <si>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</si>
  <si>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</si>
  <si>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</si>
  <si>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</si>
  <si>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</si>
  <si>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</si>
  <si>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</si>
  <si>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</si>
  <si>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</si>
  <si>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</si>
  <si>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</si>
  <si>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</si>
  <si>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</si>
  <si>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</si>
  <si>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</si>
  <si>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</si>
  <si>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</si>
  <si>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</si>
  <si>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</si>
  <si>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</si>
  <si>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</si>
  <si>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</si>
  <si>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</si>
  <si>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</si>
  <si>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</si>
  <si>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</si>
  <si>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</si>
  <si>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</si>
  <si>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</si>
  <si>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</si>
  <si>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</si>
  <si>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</si>
  <si>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</si>
  <si>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</si>
  <si>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</si>
  <si>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</si>
  <si>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</si>
  <si>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</si>
  <si>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</si>
  <si>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</si>
  <si>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</si>
  <si>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</si>
  <si>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</si>
  <si>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</si>
  <si>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</si>
  <si>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</si>
  <si>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</si>
  <si>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</si>
  <si>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</si>
  <si>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</si>
  <si>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</si>
  <si>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</si>
  <si>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</si>
  <si>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</si>
  <si>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</si>
  <si>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</si>
  <si>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</si>
  <si>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</si>
  <si>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</si>
  <si>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</si>
  <si>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</si>
  <si>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</si>
  <si>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</si>
  <si>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</si>
  <si>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</si>
  <si>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</si>
  <si>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</si>
  <si>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</si>
  <si>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</si>
  <si>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</si>
  <si>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</si>
  <si>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</si>
  <si>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</si>
  <si>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</si>
  <si>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</si>
  <si>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</si>
  <si>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</si>
  <si>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</si>
  <si>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</si>
  <si>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</si>
  <si>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</si>
  <si>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</si>
  <si>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</si>
  <si>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</si>
  <si>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</si>
  <si>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</si>
  <si>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</si>
  <si>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</si>
  <si>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</si>
  <si>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</si>
  <si>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</si>
  <si>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</si>
  <si>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</si>
  <si>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</si>
  <si>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</si>
  <si>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</si>
  <si>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</si>
  <si>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</si>
  <si>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</si>
  <si>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</si>
  <si>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</si>
  <si>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</si>
  <si>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</si>
  <si>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</si>
  <si>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</si>
  <si>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</si>
  <si>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</si>
  <si>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</si>
  <si>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</si>
  <si>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</si>
  <si>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</si>
  <si>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</si>
  <si>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</si>
  <si>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</si>
  <si>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</si>
  <si>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</si>
  <si>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</si>
  <si>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</si>
  <si>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</si>
  <si>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</si>
  <si>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</si>
  <si>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</si>
  <si>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</si>
  <si>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</si>
  <si>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</si>
  <si>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</si>
  <si>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</si>
  <si>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</si>
  <si>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</si>
  <si>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</si>
  <si>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</si>
  <si>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</si>
  <si>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</si>
  <si>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</si>
  <si>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</si>
  <si>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</si>
  <si>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</si>
  <si>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</si>
  <si>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</si>
  <si>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</si>
  <si>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</si>
  <si>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</si>
  <si>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</si>
  <si>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</si>
  <si>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</si>
  <si>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</si>
  <si>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</si>
  <si>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</si>
  <si>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</si>
  <si>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</si>
  <si>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</si>
  <si>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</si>
  <si>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</si>
  <si>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</si>
  <si>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</si>
  <si>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</si>
  <si>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</si>
  <si>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</si>
  <si>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</si>
  <si>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</si>
  <si>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</si>
  <si>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</si>
  <si>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</si>
  <si>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</si>
  <si>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</si>
  <si>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</si>
  <si>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</si>
  <si>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</si>
  <si>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</si>
  <si>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</si>
  <si>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</si>
  <si>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</si>
  <si>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</si>
  <si>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</si>
  <si>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</si>
  <si>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</si>
  <si>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</si>
  <si>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</si>
  <si>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</si>
  <si>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</si>
  <si>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</si>
  <si>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</si>
  <si>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</si>
  <si>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</si>
  <si>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</si>
  <si>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</si>
  <si>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</si>
  <si>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</si>
  <si>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</si>
  <si>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</si>
  <si>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</si>
  <si>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</si>
  <si>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</si>
  <si>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</si>
  <si>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</si>
  <si>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</si>
  <si>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</si>
  <si>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</si>
  <si>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</si>
  <si>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</si>
  <si>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</si>
  <si>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</si>
  <si>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</si>
  <si>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</si>
  <si>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</si>
  <si>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</si>
  <si>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</si>
  <si>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</si>
  <si>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</si>
  <si>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</si>
  <si>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</si>
  <si>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</si>
  <si>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</si>
  <si>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</si>
  <si>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</si>
  <si>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</si>
  <si>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</si>
  <si>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</si>
  <si>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</si>
  <si>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</si>
  <si>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</si>
  <si>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</si>
  <si>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</si>
  <si>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</si>
  <si>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</si>
  <si>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</si>
  <si>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</si>
  <si>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</si>
  <si>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</si>
  <si>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</si>
  <si>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</si>
  <si>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</si>
  <si>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</si>
  <si>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</si>
  <si>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</si>
  <si>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</si>
  <si>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</si>
  <si>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</si>
  <si>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</si>
  <si>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</si>
  <si>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</si>
  <si>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</si>
  <si>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</si>
  <si>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</si>
  <si>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</si>
  <si>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</si>
  <si>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</si>
  <si>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</si>
  <si>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</si>
  <si>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</si>
  <si>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</si>
  <si>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</si>
  <si>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</si>
  <si>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</si>
  <si>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</si>
  <si>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</si>
  <si>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</si>
  <si>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</si>
  <si>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</si>
  <si>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</si>
  <si>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</si>
  <si>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</si>
  <si>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</si>
  <si>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</si>
  <si>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</si>
  <si>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</si>
  <si>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</si>
  <si>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</si>
  <si>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</si>
  <si>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</si>
  <si>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</si>
  <si>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</si>
  <si>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</si>
  <si>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</si>
  <si>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</si>
  <si>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</si>
  <si>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</si>
  <si>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</si>
  <si>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</si>
  <si>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</si>
  <si>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</si>
  <si>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</si>
  <si>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</si>
  <si>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</si>
  <si>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</si>
  <si>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</si>
  <si>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</si>
  <si>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</si>
  <si>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</si>
  <si>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</si>
  <si>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</si>
  <si>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</si>
  <si>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</si>
  <si>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</si>
  <si>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</si>
  <si>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</si>
  <si>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</si>
  <si>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</si>
  <si>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</si>
  <si>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</si>
  <si>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</si>
  <si>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</si>
  <si>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</si>
  <si>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</si>
  <si>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</si>
  <si>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</si>
  <si>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</si>
  <si>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</si>
  <si>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</si>
  <si>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</si>
  <si>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</si>
  <si>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</si>
  <si>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</si>
  <si>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</si>
  <si>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</si>
  <si>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</si>
  <si>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</si>
  <si>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</si>
  <si>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</si>
  <si>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</si>
  <si>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</si>
  <si>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</si>
  <si>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</si>
  <si>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</si>
  <si>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</si>
  <si>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</si>
  <si>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</si>
  <si>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</si>
  <si>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</si>
  <si>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</si>
  <si>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</si>
  <si>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</si>
  <si>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</si>
  <si>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</si>
  <si>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</si>
  <si>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</si>
  <si>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</si>
  <si>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</si>
  <si>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</si>
  <si>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</si>
  <si>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</si>
  <si>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</si>
  <si>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</si>
  <si>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</si>
  <si>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</si>
  <si>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</si>
  <si>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</si>
  <si>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</si>
  <si>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</si>
  <si>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</si>
  <si>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</si>
  <si>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</si>
  <si>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</si>
  <si>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</si>
  <si>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</si>
  <si>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</si>
  <si>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</si>
  <si>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</si>
  <si>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</si>
  <si>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</si>
  <si>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</si>
  <si>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</si>
  <si>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</si>
  <si>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</si>
  <si>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</si>
  <si>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</si>
  <si>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</si>
  <si>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</si>
  <si>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</si>
  <si>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</si>
  <si>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</si>
  <si>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</si>
  <si>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</si>
  <si>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</si>
  <si>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</si>
  <si>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</si>
  <si>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</si>
  <si>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</si>
  <si>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</si>
  <si>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</si>
  <si>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</si>
  <si>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</si>
  <si>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</si>
  <si>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</si>
  <si>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</si>
  <si>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</si>
  <si>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</si>
  <si>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</si>
  <si>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</si>
  <si>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</si>
  <si>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</si>
  <si>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</si>
  <si>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</si>
  <si>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</si>
  <si>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</si>
  <si>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</si>
  <si>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</si>
  <si>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</si>
  <si>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</si>
  <si>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</si>
  <si>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</si>
  <si>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</si>
  <si>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</si>
  <si>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</si>
  <si>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</si>
  <si>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</si>
  <si>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</si>
  <si>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</si>
  <si>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</si>
  <si>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</si>
  <si>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</si>
  <si>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</si>
  <si>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</si>
  <si>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</si>
  <si>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</si>
  <si>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</si>
  <si>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</si>
  <si>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</si>
  <si>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</si>
  <si>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</si>
  <si>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</si>
  <si>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</si>
  <si>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</si>
  <si>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</si>
  <si>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</si>
  <si>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</si>
  <si>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</si>
  <si>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</si>
  <si>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</si>
  <si>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</si>
  <si>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</si>
  <si>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</si>
  <si>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</si>
  <si>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</si>
  <si>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</si>
  <si>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</si>
  <si>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</si>
  <si>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</si>
  <si>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</si>
  <si>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</si>
  <si>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</si>
  <si>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</si>
  <si>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</si>
  <si>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</si>
  <si>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</si>
  <si>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</si>
  <si>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</si>
  <si>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</si>
  <si>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</si>
  <si>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</si>
  <si>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</si>
  <si>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</si>
  <si>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</si>
  <si>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</si>
  <si>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</si>
  <si>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</si>
  <si>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</si>
  <si>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</si>
  <si>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</si>
  <si>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</si>
  <si>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</si>
  <si>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</si>
  <si>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</si>
  <si>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</si>
  <si>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</si>
  <si>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</si>
  <si>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</si>
  <si>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</si>
  <si>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</si>
  <si>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</si>
  <si>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</si>
  <si>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</si>
  <si>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</si>
  <si>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</si>
  <si>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</si>
  <si>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</si>
  <si>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</si>
  <si>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</si>
  <si>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</si>
  <si>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</si>
  <si>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</si>
  <si>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</si>
  <si>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</si>
  <si>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</si>
  <si>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</si>
  <si>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</si>
  <si>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</si>
  <si>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</si>
  <si>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</si>
  <si>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</si>
  <si>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</si>
  <si>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</si>
  <si>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</si>
  <si>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</si>
  <si>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</si>
  <si>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</si>
  <si>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</si>
  <si>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</si>
  <si>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</si>
  <si>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</si>
  <si>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</si>
  <si>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</si>
  <si>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</si>
  <si>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</si>
  <si>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</si>
  <si>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</si>
  <si>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</si>
  <si>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</si>
  <si>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</si>
  <si>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</si>
  <si>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</si>
  <si>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</si>
  <si>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</si>
  <si>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</si>
  <si>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</si>
  <si>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</si>
  <si>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</si>
  <si>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</si>
  <si>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</si>
  <si>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</si>
  <si>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</si>
  <si>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</si>
  <si>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</si>
  <si>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</si>
  <si>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</si>
  <si>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</si>
  <si>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</si>
  <si>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</si>
  <si>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</si>
  <si>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</si>
  <si>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</si>
  <si>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</si>
  <si>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</si>
  <si>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</si>
  <si>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</si>
  <si>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</si>
  <si>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</si>
  <si>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</si>
  <si>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</si>
  <si>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</si>
  <si>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</si>
  <si>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</si>
  <si>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</si>
  <si>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</si>
  <si>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</si>
  <si>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</si>
  <si>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</si>
  <si>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</si>
  <si>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</si>
  <si>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</si>
  <si>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</si>
  <si>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</si>
  <si>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</si>
  <si>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</si>
  <si>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</si>
  <si>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</si>
  <si>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</si>
  <si>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</si>
  <si>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</si>
  <si>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</si>
  <si>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</si>
  <si>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</si>
  <si>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</si>
  <si>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</si>
  <si>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</si>
  <si>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</si>
  <si>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</si>
  <si>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</si>
  <si>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</si>
  <si>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</si>
  <si>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</si>
  <si>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</si>
  <si>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</si>
  <si>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</si>
  <si>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</si>
  <si>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</si>
  <si>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</si>
  <si>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</si>
  <si>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</si>
  <si>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</si>
  <si>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</si>
  <si>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</si>
  <si>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</si>
  <si>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</si>
  <si>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</si>
  <si>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</si>
  <si>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</si>
  <si>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</si>
  <si>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</si>
  <si>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</si>
  <si>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</si>
  <si>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</si>
  <si>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</si>
  <si>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</si>
  <si>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</si>
  <si>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</si>
  <si>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</si>
  <si>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</si>
  <si>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</si>
  <si>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</si>
  <si>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</si>
  <si>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</si>
  <si>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</si>
  <si>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</si>
  <si>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</si>
  <si>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</si>
  <si>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</si>
  <si>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</si>
  <si>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</si>
  <si>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</si>
  <si>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</si>
  <si>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</si>
  <si>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</si>
  <si>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</si>
  <si>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</si>
  <si>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</si>
  <si>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</si>
  <si>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</si>
  <si>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</si>
  <si>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</si>
  <si>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</si>
  <si>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</si>
  <si>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</si>
  <si>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</si>
  <si>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</si>
  <si>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</si>
  <si>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</si>
  <si>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</si>
  <si>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</si>
  <si>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</si>
  <si>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</si>
  <si>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</si>
  <si>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</si>
  <si>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</si>
  <si>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</si>
  <si>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</si>
  <si>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</si>
  <si>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</si>
  <si>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</si>
  <si>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</si>
  <si>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</si>
  <si>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</si>
  <si>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</si>
  <si>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</si>
  <si>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</si>
  <si>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</si>
  <si>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</si>
  <si>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</si>
  <si>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</si>
  <si>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</si>
  <si>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</si>
  <si>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</si>
  <si>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</si>
  <si>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</si>
  <si>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</si>
  <si>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</si>
  <si>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</si>
  <si>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</si>
  <si>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</si>
  <si>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</si>
  <si>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</si>
  <si>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</si>
  <si>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</si>
  <si>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</si>
  <si>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</si>
  <si>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</si>
  <si>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</si>
  <si>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</si>
  <si>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</si>
  <si>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</si>
  <si>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</si>
  <si>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</si>
  <si>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</si>
  <si>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</si>
  <si>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</si>
  <si>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</si>
  <si>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</si>
  <si>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</si>
  <si>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</si>
  <si>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</si>
  <si>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</si>
  <si>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</si>
  <si>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</si>
  <si>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</si>
  <si>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</si>
  <si>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</si>
  <si>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</si>
  <si>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</si>
  <si>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</si>
  <si>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</si>
  <si>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</si>
  <si>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</si>
  <si>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</si>
  <si>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</si>
  <si>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</si>
  <si>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</si>
  <si>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</si>
  <si>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</si>
  <si>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</si>
  <si>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</si>
  <si>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</si>
  <si>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</si>
  <si>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</si>
  <si>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</si>
  <si>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</si>
  <si>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</si>
  <si>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</si>
  <si>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</si>
  <si>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</si>
  <si>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</si>
  <si>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</si>
  <si>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</si>
  <si>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</si>
  <si>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</si>
  <si>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</si>
  <si>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</si>
  <si>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</si>
  <si>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</si>
  <si>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</si>
  <si>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</si>
  <si>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</si>
  <si>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</si>
  <si>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</si>
  <si>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</si>
  <si>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</si>
  <si>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</si>
  <si>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</si>
  <si>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</si>
  <si>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</si>
  <si>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</si>
  <si>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</si>
  <si>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</si>
  <si>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</si>
  <si>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</si>
  <si>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</si>
  <si>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</si>
  <si>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</si>
  <si>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</si>
  <si>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</si>
  <si>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</si>
  <si>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</si>
  <si>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</si>
  <si>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</si>
  <si>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</si>
  <si>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</si>
  <si>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</si>
  <si>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</si>
  <si>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</si>
  <si>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</si>
  <si>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</si>
  <si>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</si>
  <si>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</si>
  <si>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</si>
  <si>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</si>
  <si>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</si>
  <si>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</si>
  <si>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</si>
  <si>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</si>
  <si>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</si>
  <si>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</si>
  <si>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</si>
  <si>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</si>
  <si>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</si>
  <si>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</si>
  <si>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</si>
  <si>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</si>
  <si>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</si>
  <si>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</si>
  <si>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</si>
  <si>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</si>
  <si>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</si>
  <si>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</si>
  <si>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</si>
  <si>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</si>
  <si>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</si>
  <si>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</si>
  <si>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</si>
  <si>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</si>
  <si>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</si>
  <si>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</si>
  <si>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</si>
  <si>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</si>
  <si>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</si>
  <si>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</si>
  <si>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</si>
  <si>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</si>
  <si>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</si>
  <si>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</si>
  <si>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</si>
  <si>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</si>
  <si>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</si>
  <si>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</si>
  <si>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</si>
  <si>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</si>
  <si>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</si>
  <si>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</si>
  <si>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</si>
  <si>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</si>
  <si>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</si>
  <si>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</si>
  <si>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</si>
  <si>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</si>
  <si>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</si>
  <si>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</si>
  <si>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</si>
  <si>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</si>
  <si>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</si>
  <si>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</si>
  <si>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</si>
  <si>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</si>
  <si>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</si>
  <si>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</si>
  <si>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</si>
  <si>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</si>
  <si>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</si>
  <si>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</si>
  <si>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</si>
  <si>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</si>
  <si>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</si>
  <si>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</si>
  <si>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</si>
  <si>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</si>
  <si>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</si>
  <si>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</si>
  <si>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</si>
  <si>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</si>
  <si>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</si>
  <si>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</si>
  <si>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</si>
  <si>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</si>
  <si>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</si>
  <si>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</si>
  <si>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</si>
  <si>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</si>
  <si>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</si>
  <si>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</si>
  <si>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</si>
  <si>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</si>
  <si>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</si>
  <si>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</si>
  <si>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</si>
  <si>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</si>
  <si>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</si>
  <si>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</si>
  <si>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</si>
  <si>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</si>
  <si>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</si>
  <si>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</si>
  <si>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</si>
  <si>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</si>
  <si>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</si>
  <si>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</si>
  <si>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</si>
  <si>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</si>
  <si>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</si>
  <si>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</si>
  <si>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</si>
  <si>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</si>
  <si>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</si>
  <si>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</si>
  <si>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</si>
  <si>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</si>
  <si>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</si>
  <si>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</si>
  <si>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</si>
  <si>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</si>
  <si>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</si>
  <si>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</si>
  <si>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</si>
  <si>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</si>
  <si>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</si>
  <si>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</si>
  <si>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</si>
  <si>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</si>
  <si>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</si>
  <si>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</si>
  <si>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</si>
  <si>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</si>
  <si>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</si>
  <si>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</si>
  <si>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</si>
  <si>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</si>
  <si>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</si>
  <si>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</si>
  <si>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</si>
  <si>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</si>
  <si>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</si>
  <si>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</si>
  <si>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</si>
  <si>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</si>
  <si>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</si>
  <si>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</si>
  <si>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</si>
  <si>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</si>
  <si>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</si>
  <si>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</si>
  <si>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</si>
  <si>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</si>
  <si>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</si>
  <si>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</si>
  <si>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</si>
  <si>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</si>
  <si>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</si>
  <si>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</si>
  <si>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</si>
  <si>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</si>
  <si>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</si>
  <si>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</si>
  <si>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</si>
  <si>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</si>
  <si>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</si>
  <si>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</si>
  <si>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</si>
  <si>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</si>
  <si>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</si>
  <si>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</si>
  <si>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</si>
  <si>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</si>
  <si>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</si>
  <si>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</si>
  <si>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</si>
  <si>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</si>
  <si>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</si>
  <si>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</si>
  <si>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</si>
  <si>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</si>
  <si>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</si>
  <si>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</si>
  <si>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</si>
  <si>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</si>
  <si>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</si>
  <si>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</si>
  <si>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</si>
  <si>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</si>
  <si>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</si>
  <si>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</si>
  <si>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</si>
  <si>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</si>
  <si>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</si>
  <si>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</si>
  <si>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</si>
  <si>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</si>
  <si>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</si>
  <si>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</si>
  <si>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</si>
  <si>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</si>
  <si>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</si>
  <si>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</si>
  <si>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</si>
  <si>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</si>
  <si>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</si>
  <si>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</si>
  <si>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</si>
  <si>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</si>
  <si>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</si>
  <si>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</si>
  <si>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</si>
  <si>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</si>
  <si>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</si>
  <si>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</si>
  <si>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</si>
  <si>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</si>
  <si>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</si>
  <si>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</si>
  <si>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</si>
  <si>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</si>
  <si>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</si>
  <si>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</si>
  <si>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</si>
  <si>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</si>
  <si>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</si>
  <si>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</si>
  <si>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</si>
  <si>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</si>
  <si>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</si>
  <si>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</si>
  <si>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</si>
  <si>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</si>
  <si>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</si>
  <si>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</si>
  <si>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</si>
  <si>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</si>
  <si>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</si>
  <si>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</si>
  <si>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</si>
  <si>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</si>
  <si>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</si>
  <si>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</si>
  <si>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</si>
  <si>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</si>
  <si>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</si>
  <si>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</si>
  <si>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</si>
  <si>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</si>
  <si>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</si>
  <si>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</si>
  <si>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</si>
  <si>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</si>
  <si>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</si>
  <si>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</si>
  <si>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</si>
  <si>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</si>
  <si>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</si>
  <si>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</si>
  <si>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</si>
  <si>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</si>
  <si>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</si>
  <si>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</si>
  <si>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</si>
  <si>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</si>
  <si>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</si>
  <si>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</si>
  <si>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</si>
  <si>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</si>
  <si>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</si>
  <si>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</si>
  <si>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</si>
  <si>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</si>
  <si>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</si>
  <si>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</si>
  <si>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</si>
  <si>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</si>
  <si>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</si>
  <si>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</si>
  <si>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</si>
  <si>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</si>
  <si>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</si>
  <si>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</si>
  <si>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</si>
  <si>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</si>
  <si>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</si>
  <si>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</si>
  <si>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</si>
  <si>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</si>
  <si>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</si>
  <si>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</si>
  <si>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</si>
  <si>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</si>
  <si>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</si>
  <si>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</si>
  <si>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</si>
  <si>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</si>
  <si>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</si>
  <si>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</si>
  <si>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</si>
  <si>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</si>
  <si>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</si>
  <si>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</si>
  <si>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</si>
  <si>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</si>
  <si>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</si>
  <si>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</si>
  <si>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</si>
  <si>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</si>
  <si>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</si>
  <si>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</si>
  <si>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</si>
  <si>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</si>
  <si>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</si>
  <si>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</si>
  <si>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</si>
  <si>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</si>
  <si>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</si>
  <si>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</si>
  <si>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</si>
  <si>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</si>
  <si>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</si>
  <si>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</si>
  <si>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</si>
  <si>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</si>
  <si>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</si>
  <si>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</si>
  <si>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</si>
  <si>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</si>
  <si>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</si>
  <si>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</si>
  <si>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</si>
  <si>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</si>
  <si>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</si>
  <si>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</si>
  <si>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</si>
  <si>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</si>
  <si>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</si>
  <si>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</si>
  <si>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</si>
  <si>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</si>
  <si>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</si>
  <si>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</si>
  <si>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</si>
  <si>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</si>
  <si>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</si>
  <si>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</si>
  <si>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</si>
  <si>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</si>
  <si>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</si>
  <si>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</si>
  <si>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</si>
  <si>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</si>
  <si>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</si>
  <si>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</si>
  <si>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</si>
  <si>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</si>
  <si>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</si>
  <si>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</si>
  <si>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</si>
  <si>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</si>
  <si>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</si>
  <si>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</si>
  <si>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</si>
  <si>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</si>
  <si>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</si>
  <si>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</si>
  <si>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</si>
  <si>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</si>
  <si>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</si>
  <si>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</si>
  <si>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</si>
  <si>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</si>
  <si>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</si>
  <si>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</si>
  <si>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</si>
  <si>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</si>
  <si>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</si>
  <si>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</si>
  <si>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</si>
  <si>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</si>
  <si>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</si>
  <si>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</si>
  <si>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</si>
  <si>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</si>
  <si>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</si>
  <si>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</si>
  <si>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</si>
  <si>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</si>
  <si>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</si>
  <si>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</si>
  <si>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</si>
  <si>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</si>
  <si>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</si>
  <si>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</si>
  <si>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</si>
  <si>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</si>
  <si>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</si>
  <si>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</si>
  <si>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</si>
  <si>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</si>
  <si>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</si>
  <si>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</si>
  <si>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</si>
  <si>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</si>
  <si>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</si>
  <si>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</si>
  <si>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</si>
  <si>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</si>
  <si>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</si>
  <si>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</si>
  <si>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</si>
  <si>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</si>
  <si>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</si>
  <si>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</si>
  <si>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</si>
  <si>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</si>
  <si>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</si>
  <si>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</si>
  <si>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</si>
  <si>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</si>
  <si>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</si>
  <si>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</si>
  <si>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</si>
  <si>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</si>
  <si>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</si>
  <si>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</si>
  <si>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</si>
  <si>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</si>
  <si>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</si>
  <si>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</si>
  <si>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</si>
  <si>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</si>
  <si>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</si>
  <si>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</si>
  <si>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</si>
  <si>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</si>
  <si>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</si>
  <si>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</si>
  <si>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</si>
  <si>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</si>
  <si>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</si>
  <si>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</si>
  <si>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</si>
  <si>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</si>
  <si>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</si>
  <si>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</si>
  <si>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</si>
  <si>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</si>
  <si>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</si>
  <si>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</si>
  <si>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</si>
  <si>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</si>
  <si>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</si>
  <si>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</si>
  <si>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</si>
  <si>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</si>
  <si>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</si>
  <si>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</si>
  <si>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</si>
  <si>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</si>
  <si>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</si>
  <si>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</si>
  <si>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</si>
  <si>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</si>
  <si>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</si>
  <si>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</si>
  <si>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</si>
  <si>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</si>
  <si>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</si>
  <si>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</si>
  <si>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</si>
  <si>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</si>
  <si>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</si>
  <si>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</si>
  <si>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</si>
  <si>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</si>
  <si>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</si>
  <si>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</si>
  <si>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</si>
  <si>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</si>
  <si>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</si>
  <si>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</si>
  <si>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</si>
  <si>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</si>
  <si>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</si>
  <si>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</si>
  <si>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</si>
  <si>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</si>
  <si>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</si>
  <si>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</si>
  <si>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</si>
  <si>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</si>
  <si>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</si>
  <si>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</si>
  <si>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</si>
  <si>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</si>
  <si>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</si>
  <si>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</si>
  <si>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</si>
  <si>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</si>
  <si>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</si>
  <si>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</si>
  <si>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</si>
  <si>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</si>
  <si>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</si>
  <si>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</si>
  <si>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</si>
  <si>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</si>
  <si>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</si>
  <si>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</si>
  <si>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</si>
  <si>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</si>
  <si>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</si>
  <si>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</si>
  <si>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</si>
  <si>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</si>
  <si>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</si>
  <si>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</si>
  <si>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</si>
  <si>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</si>
  <si>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</si>
  <si>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</si>
  <si>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</si>
  <si>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</si>
  <si>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</si>
  <si>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</si>
  <si>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</si>
  <si>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</si>
  <si>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</si>
  <si>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</si>
  <si>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</si>
  <si>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</si>
  <si>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</si>
  <si>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</si>
  <si>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</si>
  <si>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</si>
  <si>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</si>
  <si>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</si>
  <si>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</si>
  <si>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</si>
  <si>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</si>
  <si>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</si>
  <si>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</si>
  <si>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</si>
  <si>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</si>
  <si>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</si>
  <si>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</si>
  <si>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</si>
  <si>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</si>
  <si>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</si>
  <si>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</si>
  <si>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</si>
  <si>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</si>
  <si>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</si>
  <si>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</si>
  <si>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</si>
  <si>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</si>
  <si>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</si>
  <si>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</si>
  <si>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</si>
  <si>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</si>
  <si>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</si>
  <si>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</si>
  <si>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</si>
  <si>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</si>
  <si>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</si>
  <si>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</si>
  <si>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</si>
  <si>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</si>
  <si>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</si>
  <si>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</si>
  <si>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</si>
  <si>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</si>
  <si>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</si>
  <si>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</si>
  <si>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</si>
  <si>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</si>
  <si>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</si>
  <si>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</si>
  <si>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</si>
  <si>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</si>
  <si>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</si>
  <si>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</si>
  <si>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</si>
  <si>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</si>
  <si>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</si>
  <si>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</si>
  <si>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</si>
  <si>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</si>
  <si>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</si>
  <si>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</si>
  <si>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</si>
  <si>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</si>
  <si>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</si>
  <si>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</si>
  <si>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</si>
  <si>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</si>
  <si>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</si>
  <si>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</si>
  <si>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</si>
  <si>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</si>
  <si>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</si>
  <si>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</si>
  <si>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</si>
  <si>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</si>
  <si>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</si>
  <si>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</si>
  <si>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</si>
  <si>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</si>
  <si>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</si>
  <si>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</si>
  <si>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</si>
  <si>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</si>
  <si>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</si>
  <si>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</si>
  <si>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</si>
  <si>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</si>
  <si>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</si>
  <si>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</si>
  <si>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</si>
  <si>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</si>
  <si>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</si>
  <si>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</si>
  <si>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</si>
  <si>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</si>
  <si>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</si>
  <si>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</si>
  <si>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</si>
  <si>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</si>
  <si>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</si>
  <si>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</si>
  <si>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</si>
  <si>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</si>
  <si>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</si>
  <si>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</si>
  <si>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</si>
  <si>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</si>
  <si>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</si>
  <si>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</si>
  <si>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</si>
  <si>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</si>
  <si>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</si>
  <si>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</si>
  <si>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</si>
  <si>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</si>
  <si>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</si>
  <si>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</si>
  <si>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</si>
  <si>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</si>
  <si>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</si>
  <si>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</si>
  <si>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</si>
  <si>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</si>
  <si>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</si>
  <si>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</si>
  <si>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</si>
  <si>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</si>
  <si>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</si>
  <si>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</si>
  <si>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</si>
  <si>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</si>
  <si>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</si>
  <si>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</si>
  <si>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</si>
  <si>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</si>
  <si>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</si>
  <si>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</si>
  <si>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</si>
  <si>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</si>
  <si>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</si>
  <si>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</si>
  <si>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</si>
  <si>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</si>
  <si>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</si>
  <si>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</si>
  <si>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</si>
  <si>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</si>
  <si>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</si>
  <si>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</si>
  <si>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</si>
  <si>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</si>
  <si>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</si>
  <si>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</si>
  <si>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</si>
  <si>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</si>
  <si>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</si>
  <si>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</si>
  <si>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</si>
  <si>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</si>
  <si>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</si>
  <si>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</si>
  <si>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</si>
  <si>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</si>
  <si>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</si>
  <si>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</si>
  <si>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</si>
  <si>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</si>
  <si>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</si>
  <si>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</si>
  <si>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</si>
  <si>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</si>
  <si>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</si>
  <si>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</si>
  <si>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</si>
  <si>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</si>
  <si>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</si>
  <si>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</si>
  <si>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</si>
  <si>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</si>
  <si>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</si>
  <si>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</si>
  <si>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</si>
  <si>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</si>
  <si>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</si>
  <si>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</si>
  <si>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</si>
  <si>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</si>
  <si>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</si>
  <si>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</si>
  <si>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</si>
  <si>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</si>
  <si>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</si>
  <si>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</si>
  <si>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</si>
  <si>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</si>
  <si>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</si>
  <si>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</si>
  <si>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</si>
  <si>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</si>
  <si>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</si>
  <si>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</si>
  <si>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</si>
  <si>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</si>
  <si>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</si>
  <si>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</si>
  <si>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</si>
  <si>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</si>
  <si>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</si>
  <si>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</si>
  <si>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</si>
  <si>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</si>
  <si>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</si>
  <si>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</si>
  <si>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</si>
  <si>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</si>
  <si>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</si>
  <si>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</si>
  <si>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</si>
  <si>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</si>
  <si>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</si>
  <si>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</si>
  <si>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</si>
  <si>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</si>
  <si>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</si>
  <si>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</si>
  <si>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</si>
  <si>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</si>
  <si>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</si>
  <si>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</si>
  <si>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</si>
  <si>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</si>
  <si>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</si>
  <si>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</si>
  <si>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</si>
  <si>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</si>
  <si>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</si>
  <si>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</si>
  <si>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</si>
  <si>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</si>
  <si>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</si>
  <si>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</si>
  <si>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</si>
  <si>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</si>
  <si>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</si>
  <si>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</si>
  <si>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</si>
  <si>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</si>
  <si>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</si>
  <si>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</si>
  <si>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</si>
  <si>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</si>
  <si>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</si>
  <si>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</si>
  <si>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</si>
  <si>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</si>
  <si>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</si>
  <si>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</si>
  <si>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</si>
  <si>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</si>
  <si>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</si>
  <si>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</si>
  <si>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</si>
  <si>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</si>
  <si>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</si>
  <si>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</si>
  <si>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</si>
  <si>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</si>
  <si>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</si>
  <si>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</si>
  <si>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</si>
  <si>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</si>
  <si>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</si>
  <si>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</si>
  <si>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</si>
  <si>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</si>
  <si>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</si>
  <si>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</si>
  <si>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</si>
  <si>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</si>
  <si>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</si>
  <si>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</si>
  <si>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</si>
  <si>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</si>
  <si>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</si>
  <si>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</si>
  <si>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</si>
  <si>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</si>
  <si>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</si>
  <si>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</si>
  <si>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</si>
  <si>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</si>
  <si>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</si>
  <si>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</si>
  <si>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</si>
  <si>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</si>
  <si>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</si>
  <si>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</si>
  <si>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</si>
  <si>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</si>
  <si>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</si>
  <si>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</si>
  <si>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</si>
  <si>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</si>
  <si>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</si>
  <si>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</si>
  <si>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</si>
  <si>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</si>
  <si>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</si>
  <si>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</si>
  <si>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</si>
  <si>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</si>
  <si>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</si>
  <si>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</si>
  <si>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</si>
  <si>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</si>
  <si>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</si>
  <si>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</si>
  <si>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</si>
  <si>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</si>
  <si>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</si>
  <si>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</si>
  <si>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</si>
  <si>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</si>
  <si>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</si>
  <si>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</si>
  <si>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</si>
  <si>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</si>
  <si>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</si>
  <si>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</si>
  <si>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</si>
  <si>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</si>
  <si>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</si>
  <si>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</si>
  <si>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</si>
  <si>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</si>
  <si>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</si>
  <si>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</si>
  <si>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</si>
  <si>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</si>
  <si>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</si>
  <si>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</si>
  <si>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</si>
  <si>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</si>
  <si>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</si>
  <si>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</si>
  <si>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</si>
  <si>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</si>
  <si>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</si>
  <si>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</si>
  <si>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</si>
  <si>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</si>
  <si>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</si>
  <si>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</si>
  <si>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</si>
  <si>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</si>
  <si>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</si>
  <si>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</si>
  <si>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</si>
  <si>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</si>
  <si>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</si>
  <si>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</si>
  <si>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</si>
  <si>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</si>
  <si>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</si>
  <si>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</si>
  <si>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</si>
  <si>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</si>
  <si>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</si>
  <si>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</si>
  <si>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</si>
  <si>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</si>
  <si>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</si>
  <si>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</si>
  <si>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</si>
  <si>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</si>
  <si>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</si>
  <si>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</si>
  <si>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</si>
  <si>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</si>
  <si>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</si>
  <si>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</si>
  <si>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</si>
  <si>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</si>
  <si>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</si>
  <si>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</si>
  <si>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</si>
  <si>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</si>
  <si>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</si>
  <si>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</si>
  <si>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</si>
  <si>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</si>
  <si>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</si>
  <si>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</si>
  <si>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</si>
  <si>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</si>
  <si>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</si>
  <si>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</si>
  <si>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</si>
  <si>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</si>
  <si>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</si>
  <si>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</si>
  <si>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</si>
  <si>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</si>
  <si>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</si>
  <si>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</si>
  <si>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</si>
  <si>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</si>
  <si>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</si>
  <si>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</si>
  <si>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</si>
  <si>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</si>
  <si>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</si>
  <si>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</si>
  <si>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</si>
  <si>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</si>
  <si>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</si>
  <si>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</si>
  <si>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</si>
  <si>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</si>
  <si>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</si>
  <si>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</si>
  <si>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</si>
  <si>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</si>
  <si>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</si>
  <si>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</si>
  <si>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</si>
  <si>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</si>
  <si>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</si>
  <si>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</si>
  <si>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</si>
  <si>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</si>
  <si>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</si>
  <si>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</si>
  <si>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</si>
  <si>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</si>
  <si>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</si>
  <si>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</si>
  <si>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</si>
  <si>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</si>
  <si>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</si>
  <si>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</si>
  <si>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</si>
  <si>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</si>
  <si>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</si>
  <si>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</si>
  <si>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</si>
  <si>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</si>
  <si>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</si>
  <si>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</si>
  <si>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</si>
  <si>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</si>
  <si>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</si>
  <si>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</si>
  <si>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</si>
  <si>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</si>
  <si>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</si>
  <si>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</si>
  <si>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</si>
  <si>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</si>
  <si>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</si>
  <si>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</si>
  <si>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</si>
  <si>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</si>
  <si>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</si>
  <si>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</si>
  <si>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</si>
  <si>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</si>
  <si>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</si>
  <si>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</si>
  <si>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</si>
  <si>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</si>
  <si>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</si>
  <si>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</si>
  <si>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</si>
  <si>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</si>
  <si>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</si>
  <si>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</si>
  <si>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</si>
  <si>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</si>
  <si>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</si>
  <si>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</si>
  <si>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</si>
  <si>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</si>
  <si>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</si>
  <si>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</si>
  <si>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</si>
  <si>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</si>
  <si>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</si>
  <si>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</si>
  <si>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</si>
  <si>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</si>
  <si>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</si>
  <si>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</si>
  <si>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</si>
  <si>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</si>
  <si>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</si>
  <si>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</si>
  <si>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</si>
  <si>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</si>
  <si>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</si>
  <si>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</si>
  <si>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</si>
  <si>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</si>
  <si>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</si>
  <si>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</si>
  <si>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</si>
  <si>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</si>
  <si>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</si>
  <si>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</si>
  <si>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</si>
  <si>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</si>
  <si>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</si>
  <si>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</si>
  <si>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</si>
  <si>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</si>
  <si>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</si>
  <si>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</si>
  <si>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</si>
  <si>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</si>
  <si>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</si>
  <si>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</si>
  <si>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</si>
  <si>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</si>
  <si>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</si>
  <si>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</si>
  <si>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</si>
  <si>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</si>
  <si>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</si>
  <si>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</si>
  <si>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</si>
  <si>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</si>
  <si>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</si>
  <si>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</si>
  <si>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</si>
  <si>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</si>
  <si>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</si>
  <si>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</si>
  <si>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</si>
  <si>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</si>
  <si>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</si>
  <si>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</si>
  <si>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</si>
  <si>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</si>
  <si>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</si>
  <si>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</si>
  <si>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</si>
  <si>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</si>
  <si>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</si>
  <si>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</si>
  <si>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</si>
  <si>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</si>
  <si>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</si>
  <si>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</si>
  <si>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</si>
  <si>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</si>
  <si>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</si>
  <si>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</si>
  <si>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</si>
  <si>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</si>
  <si>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</si>
  <si>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</si>
  <si>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</si>
  <si>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</si>
  <si>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</si>
  <si>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</si>
  <si>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</si>
  <si>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</si>
  <si>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</si>
  <si>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</si>
  <si>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</si>
  <si>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</si>
  <si>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</si>
  <si>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</si>
  <si>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</si>
  <si>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</si>
  <si>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</si>
  <si>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</si>
  <si>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</si>
  <si>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</si>
  <si>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</si>
  <si>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</si>
  <si>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</si>
  <si>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</si>
  <si>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</si>
  <si>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</si>
  <si>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</si>
  <si>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</si>
  <si>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</si>
  <si>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</si>
  <si>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</si>
  <si>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</si>
  <si>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</si>
  <si>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</si>
  <si>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</si>
  <si>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</si>
  <si>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</si>
  <si>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</si>
  <si>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</si>
  <si>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</si>
  <si>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</si>
  <si>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</si>
  <si>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</si>
  <si>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</si>
  <si>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</si>
  <si>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</si>
  <si>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</si>
  <si>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</si>
  <si>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</si>
  <si>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</si>
  <si>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</si>
  <si>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</si>
  <si>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</si>
  <si>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</si>
  <si>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</si>
  <si>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</si>
  <si>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</si>
  <si>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</si>
  <si>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</si>
  <si>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</si>
  <si>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</si>
  <si>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</si>
  <si>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</si>
  <si>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</si>
  <si>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</si>
  <si>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</si>
  <si>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</si>
  <si>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</si>
  <si>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</si>
  <si>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</si>
  <si>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</si>
  <si>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</si>
  <si>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</si>
  <si>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</si>
  <si>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</si>
  <si>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</si>
  <si>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</si>
  <si>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</si>
  <si>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</si>
  <si>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</si>
  <si>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</si>
  <si>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</si>
  <si>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</si>
  <si>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</si>
  <si>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</si>
  <si>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</si>
  <si>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</si>
  <si>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</si>
  <si>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</si>
  <si>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</si>
  <si>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</si>
  <si>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</si>
  <si>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</si>
  <si>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</si>
  <si>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</si>
  <si>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</si>
  <si>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</si>
  <si>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</si>
  <si>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</si>
  <si>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</si>
  <si>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</si>
  <si>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</si>
  <si>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</si>
  <si>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</si>
  <si>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</si>
  <si>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</si>
  <si>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</si>
  <si>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</si>
  <si>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</si>
  <si>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</si>
  <si>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</si>
  <si>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</si>
  <si>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</si>
  <si>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</si>
  <si>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</si>
  <si>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</si>
  <si>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</si>
  <si>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</si>
  <si>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</si>
  <si>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</si>
  <si>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</si>
  <si>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</si>
  <si>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</si>
  <si>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</si>
  <si>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</si>
  <si>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</si>
  <si>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</si>
  <si>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</si>
  <si>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</si>
  <si>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</si>
  <si>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</si>
  <si>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</si>
  <si>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</si>
  <si>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</si>
  <si>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</si>
  <si>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</si>
  <si>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</si>
  <si>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</si>
  <si>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</si>
  <si>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</si>
  <si>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</si>
  <si>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</si>
  <si>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</si>
  <si>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</si>
  <si>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</si>
  <si>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</si>
  <si>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</si>
  <si>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</si>
  <si>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</si>
  <si>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</si>
  <si>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</si>
  <si>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</si>
  <si>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</si>
  <si>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</si>
  <si>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</si>
  <si>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</si>
  <si>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</si>
  <si>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</si>
  <si>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</si>
  <si>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</si>
  <si>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</si>
  <si>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</si>
  <si>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</si>
  <si>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</si>
  <si>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</si>
  <si>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</si>
  <si>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</si>
  <si>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</si>
  <si>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</si>
  <si>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</si>
  <si>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</si>
  <si>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</si>
  <si>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</si>
  <si>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</si>
  <si>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</si>
  <si>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</si>
  <si>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</si>
  <si>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</si>
  <si>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</si>
  <si>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</si>
  <si>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</si>
  <si>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</si>
  <si>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</si>
  <si>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</si>
  <si>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</si>
  <si>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</si>
  <si>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</si>
  <si>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</si>
  <si>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</si>
  <si>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</si>
  <si>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</si>
  <si>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</si>
  <si>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</si>
  <si>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</si>
  <si>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</si>
  <si>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</si>
  <si>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</si>
  <si>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</si>
  <si>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</si>
  <si>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</si>
  <si>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</si>
  <si>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</si>
  <si>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</si>
  <si>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</si>
  <si>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</si>
  <si>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</si>
  <si>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</si>
  <si>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</si>
  <si>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</si>
  <si>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</si>
  <si>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</si>
  <si>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</si>
  <si>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</si>
  <si>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</si>
  <si>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</si>
  <si>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</si>
  <si>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</si>
  <si>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</si>
  <si>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</si>
  <si>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</si>
  <si>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</si>
  <si>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</si>
  <si>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</si>
  <si>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</si>
  <si>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</si>
  <si>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</si>
  <si>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</si>
  <si>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</si>
  <si>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</si>
  <si>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</si>
  <si>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</si>
  <si>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</si>
  <si>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</si>
  <si>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</si>
  <si>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</si>
  <si>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</si>
  <si>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</si>
  <si>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</si>
  <si>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</si>
  <si>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</si>
  <si>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</si>
  <si>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</si>
  <si>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</si>
  <si>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</si>
  <si>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</si>
  <si>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</si>
  <si>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</si>
  <si>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</si>
  <si>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</si>
  <si>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</si>
  <si>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</si>
  <si>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</si>
  <si>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</si>
  <si>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</si>
  <si>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</si>
  <si>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</si>
  <si>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</si>
  <si>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</si>
  <si>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</si>
  <si>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</si>
  <si>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</si>
  <si>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</si>
  <si>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</si>
  <si>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</si>
  <si>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</si>
  <si>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</si>
  <si>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</si>
  <si>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</si>
  <si>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</si>
  <si>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</si>
  <si>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</si>
  <si>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</si>
  <si>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</si>
  <si>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</si>
  <si>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</si>
  <si>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</si>
  <si>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</si>
  <si>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</si>
  <si>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</si>
  <si>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</si>
  <si>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</si>
  <si>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</si>
  <si>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</si>
  <si>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</si>
  <si>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</si>
  <si>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</si>
  <si>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</si>
  <si>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</si>
  <si>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</si>
  <si>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</si>
  <si>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</si>
  <si>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</si>
  <si>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</si>
  <si>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</si>
  <si>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</si>
  <si>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</si>
  <si>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</si>
  <si>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</si>
  <si>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</si>
  <si>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</si>
  <si>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</si>
  <si>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</si>
  <si>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</si>
  <si>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</si>
  <si>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</si>
  <si>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</si>
  <si>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</si>
  <si>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</si>
  <si>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</si>
  <si>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</si>
  <si>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</si>
  <si>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</si>
  <si>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</si>
  <si>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</si>
  <si>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</si>
  <si>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</si>
  <si>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</si>
  <si>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</si>
  <si>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</si>
  <si>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</si>
  <si>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</si>
  <si>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</si>
  <si>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</si>
  <si>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</si>
  <si>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</si>
  <si>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</si>
  <si>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</si>
  <si>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</si>
  <si>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</si>
  <si>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</si>
  <si>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</si>
  <si>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</si>
  <si>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</si>
  <si>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</si>
  <si>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</si>
  <si>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</si>
  <si>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</si>
  <si>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</si>
  <si>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</si>
  <si>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</si>
  <si>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</si>
  <si>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</si>
  <si>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</si>
  <si>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</si>
  <si>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</si>
  <si>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</si>
  <si>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</si>
  <si>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</si>
  <si>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</si>
  <si>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</si>
  <si>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</si>
  <si>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</si>
  <si>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</si>
  <si>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</si>
  <si>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</si>
  <si>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</si>
  <si>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</si>
  <si>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</si>
  <si>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</si>
  <si>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</si>
  <si>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</si>
  <si>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</si>
  <si>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</si>
  <si>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</si>
  <si>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</si>
  <si>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</si>
  <si>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</si>
  <si>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</si>
  <si>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</si>
  <si>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</si>
  <si>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</si>
  <si>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</si>
  <si>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</si>
  <si>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</si>
  <si>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</si>
  <si>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</si>
  <si>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</si>
  <si>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</si>
  <si>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</si>
  <si>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</si>
  <si>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</si>
  <si>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</si>
  <si>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</si>
  <si>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</si>
  <si>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</si>
  <si>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</si>
  <si>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</si>
  <si>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</si>
  <si>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</si>
  <si>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</si>
  <si>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</si>
  <si>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</si>
  <si>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</si>
  <si>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</si>
  <si>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</si>
  <si>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</si>
  <si>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</si>
  <si>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</si>
  <si>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</si>
  <si>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</si>
  <si>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</si>
  <si>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</si>
  <si>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</si>
  <si>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</si>
  <si>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</si>
  <si>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</si>
  <si>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</si>
  <si>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</si>
  <si>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</si>
  <si>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</si>
  <si>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</si>
  <si>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</si>
  <si>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</si>
  <si>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</si>
  <si>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</si>
  <si>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</si>
  <si>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</si>
  <si>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</si>
  <si>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</si>
  <si>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</si>
  <si>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</si>
  <si>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</si>
  <si>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</si>
  <si>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</si>
  <si>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</si>
  <si>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</si>
  <si>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</si>
  <si>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</si>
  <si>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</si>
  <si>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</si>
  <si>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</si>
  <si>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</si>
  <si>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</si>
  <si>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</si>
  <si>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</si>
  <si>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</si>
  <si>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</si>
  <si>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</si>
  <si>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</si>
  <si>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</si>
  <si>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</si>
  <si>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</si>
  <si>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</si>
  <si>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</si>
  <si>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</si>
  <si>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</si>
  <si>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</si>
  <si>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</si>
  <si>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</si>
  <si>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</si>
  <si>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</si>
  <si>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</si>
  <si>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</si>
  <si>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</si>
  <si>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</si>
  <si>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</si>
  <si>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</si>
  <si>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</si>
  <si>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</si>
  <si>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</si>
  <si>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</si>
  <si>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</si>
  <si>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</si>
  <si>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</si>
  <si>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</si>
  <si>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</si>
  <si>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</si>
  <si>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</si>
  <si>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</si>
  <si>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</si>
  <si>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</si>
  <si>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</si>
  <si>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</si>
  <si>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</si>
  <si>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</si>
  <si>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</si>
  <si>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</si>
  <si>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</si>
  <si>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</si>
  <si>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</si>
  <si>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</si>
  <si>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</si>
  <si>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</si>
  <si>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</si>
  <si>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</si>
  <si>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</si>
  <si>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</si>
  <si>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</si>
  <si>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</si>
  <si>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</si>
  <si>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</si>
  <si>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</si>
  <si>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</si>
  <si>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</si>
  <si>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</si>
  <si>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</si>
  <si>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</si>
  <si>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</si>
  <si>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</si>
  <si>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</si>
  <si>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</si>
  <si>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</si>
  <si>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</si>
  <si>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</si>
  <si>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</si>
  <si>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</si>
  <si>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</si>
  <si>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</si>
  <si>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</si>
  <si>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</si>
  <si>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</si>
  <si>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</si>
  <si>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</si>
  <si>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</si>
  <si>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</si>
  <si>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</si>
  <si>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</si>
  <si>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</si>
  <si>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</si>
  <si>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</si>
  <si>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</si>
  <si>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</si>
  <si>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</si>
  <si>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</si>
  <si>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</si>
  <si>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</si>
  <si>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</si>
  <si>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</si>
  <si>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</si>
  <si>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</si>
  <si>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</si>
  <si>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</si>
  <si>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</si>
  <si>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</si>
  <si>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</si>
  <si>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</si>
  <si>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</si>
  <si>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</si>
  <si>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</si>
  <si>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</si>
  <si>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</si>
  <si>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</si>
  <si>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</si>
  <si>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</si>
  <si>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</si>
  <si>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</si>
  <si>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</si>
  <si>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</si>
  <si>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</si>
  <si>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</si>
  <si>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</si>
  <si>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</si>
  <si>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</si>
  <si>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</si>
  <si>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</si>
  <si>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</si>
  <si>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</si>
  <si>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</si>
  <si>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</si>
  <si>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</si>
  <si>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</si>
  <si>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</si>
  <si>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</si>
  <si>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</si>
  <si>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</si>
  <si>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</si>
  <si>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</si>
  <si>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</si>
  <si>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</si>
  <si>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</si>
  <si>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</si>
  <si>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</si>
  <si>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</si>
  <si>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</si>
  <si>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</si>
  <si>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</si>
  <si>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</si>
  <si>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</si>
  <si>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</si>
  <si>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</si>
  <si>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</si>
  <si>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</si>
  <si>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</si>
  <si>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</si>
  <si>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</si>
  <si>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</si>
  <si>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</si>
  <si>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</si>
  <si>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</si>
  <si>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</si>
  <si>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</si>
  <si>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</si>
  <si>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</si>
  <si>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</si>
  <si>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</si>
  <si>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</si>
  <si>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</si>
  <si>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</si>
  <si>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</si>
  <si>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</si>
  <si>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</si>
  <si>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</si>
  <si>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</si>
  <si>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</si>
  <si>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</si>
  <si>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</si>
  <si>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</si>
  <si>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</si>
  <si>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</si>
  <si>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</si>
  <si>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</si>
  <si>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</si>
  <si>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</si>
  <si>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</si>
  <si>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</si>
  <si>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</si>
  <si>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</si>
  <si>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</si>
  <si>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</si>
  <si>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</si>
  <si>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</si>
  <si>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</si>
  <si>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</si>
  <si>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</si>
  <si>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</si>
  <si>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</si>
  <si>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</si>
  <si>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</si>
  <si>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</si>
  <si>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</si>
  <si>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</si>
  <si>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</si>
  <si>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</si>
  <si>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</si>
  <si>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</si>
  <si>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</si>
  <si>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</si>
  <si>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</si>
  <si>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</si>
  <si>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</si>
  <si>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</si>
  <si>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</si>
  <si>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</si>
  <si>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</si>
  <si>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</si>
  <si>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</si>
  <si>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</si>
  <si>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</si>
  <si>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</si>
  <si>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</si>
  <si>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</si>
  <si>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</si>
  <si>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</si>
  <si>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</si>
  <si>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</si>
  <si>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</si>
  <si>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</si>
  <si>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</si>
  <si>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</si>
  <si>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</si>
  <si>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</si>
  <si>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</si>
  <si>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</si>
  <si>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</si>
  <si>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</si>
  <si>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</si>
  <si>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</si>
  <si>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</si>
  <si>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</si>
  <si>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</si>
  <si>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</si>
  <si>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</si>
  <si>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</si>
  <si>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</si>
  <si>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</si>
  <si>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</si>
  <si>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</si>
  <si>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</si>
  <si>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</si>
  <si>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</si>
  <si>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</si>
  <si>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</si>
  <si>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</si>
  <si>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</si>
  <si>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</si>
  <si>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</si>
  <si>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</si>
  <si>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</si>
  <si>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</si>
  <si>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</si>
  <si>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</si>
  <si>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</si>
  <si>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</si>
  <si>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</si>
  <si>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</si>
  <si>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</si>
  <si>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</si>
  <si>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</si>
  <si>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</si>
  <si>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</si>
  <si>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</si>
  <si>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</si>
  <si>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</si>
  <si>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</si>
  <si>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</si>
  <si>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</si>
  <si>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</si>
  <si>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</si>
  <si>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</si>
  <si>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</si>
  <si>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</si>
  <si>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</si>
  <si>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</si>
  <si>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</si>
  <si>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</si>
  <si>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</si>
  <si>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</si>
  <si>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</si>
  <si>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</si>
  <si>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</si>
  <si>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</si>
  <si>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</si>
  <si>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</si>
  <si>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</si>
  <si>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</si>
  <si>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</si>
  <si>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</si>
  <si>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</si>
  <si>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</si>
  <si>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</si>
  <si>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</si>
  <si>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</si>
  <si>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</si>
  <si>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</si>
  <si>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</si>
  <si>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</si>
  <si>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</si>
  <si>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</si>
  <si>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</si>
  <si>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</si>
  <si>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</si>
  <si>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</si>
  <si>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</si>
  <si>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</si>
  <si>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</si>
  <si>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</si>
  <si>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</si>
  <si>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</si>
  <si>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</si>
  <si>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</si>
  <si>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</si>
  <si>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</si>
  <si>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</si>
  <si>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</si>
  <si>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</si>
  <si>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</si>
  <si>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</si>
  <si>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</si>
  <si>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</si>
  <si>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</si>
  <si>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</si>
  <si>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</si>
  <si>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</si>
  <si>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</si>
  <si>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</si>
  <si>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</si>
  <si>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</si>
  <si>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</si>
  <si>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</si>
  <si>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</si>
  <si>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</si>
  <si>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</si>
  <si>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</si>
  <si>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</si>
  <si>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</si>
  <si>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</si>
  <si>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</si>
  <si>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</si>
  <si>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</si>
  <si>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</si>
  <si>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</si>
  <si>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</si>
  <si>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</si>
  <si>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</si>
  <si>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</si>
  <si>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</si>
  <si>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</si>
  <si>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</si>
  <si>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</si>
  <si>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</si>
  <si>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</si>
  <si>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</si>
  <si>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</si>
  <si>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</si>
  <si>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</si>
  <si>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</si>
  <si>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</si>
  <si>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</si>
  <si>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</si>
  <si>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</si>
  <si>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</si>
  <si>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</si>
  <si>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</si>
  <si>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</si>
  <si>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</si>
  <si>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</si>
  <si>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</si>
  <si>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</si>
  <si>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</si>
  <si>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</si>
  <si>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</si>
  <si>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</si>
  <si>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</si>
  <si>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</si>
  <si>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</si>
  <si>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</si>
  <si>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</si>
  <si>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</si>
  <si>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</si>
  <si>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</si>
  <si>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</si>
  <si>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</si>
  <si>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</si>
  <si>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</si>
  <si>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</si>
  <si>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</si>
  <si>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</si>
  <si>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</si>
  <si>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</si>
  <si>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</si>
  <si>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</si>
  <si>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</si>
  <si>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</si>
  <si>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</si>
  <si>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</si>
  <si>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</si>
  <si>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</si>
  <si>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</si>
  <si>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</si>
  <si>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</si>
  <si>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</si>
  <si>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</si>
  <si>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</si>
  <si>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</si>
  <si>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</si>
  <si>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</si>
  <si>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</si>
  <si>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</si>
  <si>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</si>
  <si>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</si>
  <si>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</si>
  <si>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</si>
  <si>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</si>
  <si>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</si>
  <si>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</si>
  <si>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</si>
  <si>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</si>
  <si>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</si>
  <si>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</si>
  <si>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</si>
  <si>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</si>
  <si>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</si>
  <si>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</si>
  <si>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</si>
  <si>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</si>
  <si>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</si>
  <si>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</si>
  <si>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</si>
  <si>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</si>
  <si>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</si>
  <si>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</si>
  <si>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</si>
  <si>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</si>
  <si>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</si>
  <si>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</si>
  <si>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</si>
  <si>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</si>
  <si>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</si>
  <si>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</si>
  <si>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</si>
  <si>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</si>
  <si>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</si>
  <si>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</si>
  <si>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</si>
  <si>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</si>
  <si>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</si>
  <si>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</si>
  <si>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</si>
  <si>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</si>
  <si>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</si>
  <si>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</si>
  <si>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</si>
  <si>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</si>
  <si>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</si>
  <si>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</si>
  <si>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</si>
  <si>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</si>
  <si>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</si>
  <si>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</si>
  <si>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</si>
  <si>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</si>
  <si>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</si>
  <si>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</si>
  <si>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</si>
  <si>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</si>
  <si>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</si>
  <si>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</si>
  <si>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</si>
  <si>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</si>
  <si>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</si>
  <si>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</si>
  <si>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</si>
  <si>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</si>
  <si>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</si>
  <si>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</si>
  <si>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</si>
  <si>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</si>
  <si>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</si>
  <si>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</si>
  <si>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</si>
  <si>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</si>
  <si>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</si>
  <si>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</si>
  <si>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</si>
  <si>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</si>
  <si>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</si>
  <si>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</si>
  <si>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</si>
  <si>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</si>
  <si>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</si>
  <si>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</si>
  <si>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</si>
  <si>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</si>
  <si>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</si>
  <si>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</si>
  <si>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</si>
  <si>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</si>
  <si>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</si>
  <si>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</si>
  <si>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</si>
  <si>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</si>
  <si>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</si>
  <si>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</si>
  <si>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</si>
  <si>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</si>
  <si>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</si>
  <si>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</si>
  <si>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</si>
  <si>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</si>
  <si>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</si>
  <si>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</si>
  <si>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</si>
  <si>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</si>
  <si>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</si>
  <si>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</si>
  <si>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</si>
  <si>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</si>
  <si>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</si>
  <si>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</si>
  <si>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</si>
  <si>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</si>
  <si>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</si>
  <si>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</si>
  <si>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</si>
  <si>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</si>
  <si>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</si>
  <si>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</si>
  <si>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</si>
  <si>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</si>
  <si>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</si>
  <si>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</si>
  <si>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</si>
  <si>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</si>
  <si>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</si>
  <si>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</si>
  <si>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</si>
  <si>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</si>
  <si>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</si>
  <si>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</si>
  <si>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</si>
  <si>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</si>
  <si>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</si>
  <si>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</si>
  <si>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</si>
  <si>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</si>
  <si>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</si>
  <si>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</si>
  <si>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</si>
  <si>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</si>
  <si>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</si>
  <si>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</si>
  <si>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</si>
  <si>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</si>
  <si>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</si>
  <si>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</si>
  <si>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</si>
  <si>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</si>
  <si>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</si>
  <si>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</si>
  <si>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</si>
  <si>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</si>
  <si>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</si>
  <si>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</si>
  <si>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</si>
  <si>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</si>
  <si>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</si>
  <si>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</si>
  <si>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</si>
  <si>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</si>
  <si>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</si>
  <si>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</si>
  <si>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</si>
  <si>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</si>
  <si>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</si>
  <si>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</si>
  <si>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</si>
  <si>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</si>
  <si>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</si>
  <si>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</si>
  <si>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</si>
  <si>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</si>
  <si>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</si>
  <si>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</si>
  <si>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</si>
  <si>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</si>
  <si>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</si>
  <si>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</si>
  <si>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</si>
  <si>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</si>
  <si>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</si>
  <si>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</si>
  <si>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</si>
  <si>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</si>
  <si>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</si>
  <si>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</si>
  <si>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</si>
  <si>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</si>
  <si>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</si>
  <si>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</si>
  <si>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</si>
  <si>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</si>
  <si>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</si>
  <si>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</si>
  <si>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</si>
  <si>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</si>
  <si>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</si>
  <si>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</si>
  <si>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</si>
  <si>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</si>
  <si>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</si>
  <si>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</si>
  <si>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</si>
  <si>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</si>
  <si>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</si>
  <si>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</si>
  <si>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</si>
  <si>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</si>
  <si>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</si>
  <si>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</si>
  <si>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</si>
  <si>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</si>
  <si>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</si>
  <si>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</si>
  <si>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</si>
  <si>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</si>
  <si>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</si>
  <si>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</si>
  <si>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</si>
  <si>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</si>
  <si>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</si>
  <si>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</si>
  <si>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</si>
  <si>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</si>
  <si>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</si>
  <si>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</si>
  <si>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</si>
  <si>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</si>
  <si>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</si>
  <si>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</si>
  <si>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</si>
  <si>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</si>
  <si>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</si>
  <si>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</si>
  <si>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</si>
  <si>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</si>
  <si>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</si>
  <si>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</si>
  <si>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</si>
  <si>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</si>
  <si>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</si>
  <si>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</si>
  <si>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</si>
  <si>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</si>
  <si>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</si>
  <si>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</si>
  <si>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</si>
  <si>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</si>
  <si>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</si>
  <si>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</si>
  <si>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</si>
  <si>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</si>
  <si>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</si>
  <si>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</si>
  <si>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</si>
  <si>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</si>
  <si>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</si>
  <si>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</si>
  <si>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</si>
  <si>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</si>
  <si>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</si>
  <si>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</si>
  <si>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</si>
  <si>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</si>
  <si>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</si>
  <si>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</si>
  <si>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</si>
  <si>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</si>
  <si>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</si>
  <si>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</si>
  <si>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</si>
  <si>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</si>
  <si>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</si>
  <si>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</si>
  <si>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</si>
  <si>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</si>
  <si>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</si>
  <si>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</si>
  <si>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</si>
  <si>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</si>
  <si>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</si>
  <si>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</si>
  <si>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</si>
  <si>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</si>
  <si>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</si>
  <si>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</si>
  <si>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</si>
  <si>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</si>
  <si>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</si>
  <si>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</si>
  <si>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</si>
  <si>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</si>
  <si>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</si>
  <si>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</si>
  <si>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</si>
  <si>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</si>
  <si>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</si>
  <si>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</si>
  <si>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</si>
  <si>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</si>
  <si>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</si>
  <si>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</si>
  <si>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</si>
  <si>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</si>
  <si>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</si>
  <si>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</si>
  <si>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</si>
  <si>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</si>
  <si>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</si>
  <si>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</si>
  <si>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</si>
  <si>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</si>
  <si>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</si>
  <si>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</si>
  <si>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</si>
  <si>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</si>
  <si>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</si>
  <si>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</si>
  <si>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</si>
  <si>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</si>
  <si>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</si>
  <si>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</si>
  <si>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</si>
  <si>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</si>
  <si>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</si>
  <si>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</si>
  <si>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</si>
  <si>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</si>
  <si>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</si>
  <si>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</si>
  <si>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</si>
  <si>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</si>
  <si>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</si>
  <si>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</si>
  <si>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</si>
  <si>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</si>
  <si>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</si>
  <si>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</si>
  <si>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</si>
  <si>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</si>
  <si>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</si>
  <si>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</si>
  <si>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</si>
  <si>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</si>
  <si>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</si>
  <si>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</si>
  <si>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</si>
  <si>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</si>
  <si>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</si>
  <si>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</si>
  <si>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</si>
  <si>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</si>
  <si>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</si>
  <si>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</si>
  <si>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</si>
  <si>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</si>
  <si>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</si>
  <si>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</si>
  <si>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</si>
  <si>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</si>
  <si>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</si>
  <si>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</si>
  <si>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</si>
  <si>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</si>
  <si>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</si>
  <si>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</si>
  <si>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</si>
  <si>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</si>
  <si>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</si>
  <si>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</si>
  <si>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</si>
  <si>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</si>
  <si>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</si>
  <si>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</si>
  <si>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</si>
  <si>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</si>
  <si>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</si>
  <si>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</si>
  <si>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</si>
  <si>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</si>
  <si>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</si>
  <si>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</si>
  <si>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</si>
  <si>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</si>
  <si>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</si>
  <si>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</si>
  <si>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</si>
  <si>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</si>
  <si>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</si>
  <si>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</si>
  <si>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</si>
  <si>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</si>
  <si>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</si>
  <si>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</si>
  <si>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</si>
  <si>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</si>
  <si>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</si>
  <si>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</si>
  <si>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</si>
  <si>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</si>
  <si>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</si>
  <si>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</si>
  <si>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</si>
  <si>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</si>
  <si>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</si>
  <si>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</si>
  <si>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</si>
  <si>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</si>
  <si>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</si>
  <si>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</si>
  <si>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</si>
  <si>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</si>
  <si>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</si>
  <si>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</si>
  <si>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</si>
  <si>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</si>
  <si>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</si>
  <si>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</si>
  <si>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</si>
  <si>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</si>
  <si>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</si>
  <si>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</si>
  <si>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</si>
  <si>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</si>
  <si>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</si>
  <si>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</si>
  <si>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</si>
  <si>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</si>
  <si>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</si>
  <si>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</si>
  <si>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</si>
  <si>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</si>
  <si>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</si>
  <si>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</si>
  <si>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</si>
  <si>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</si>
  <si>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</si>
  <si>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</si>
  <si>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</si>
  <si>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</si>
  <si>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</si>
  <si>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</si>
  <si>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</si>
  <si>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</si>
  <si>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</si>
  <si>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</si>
  <si>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</si>
  <si>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</si>
  <si>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</si>
  <si>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</si>
  <si>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</si>
  <si>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</si>
  <si>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</si>
  <si>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</si>
  <si>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</si>
  <si>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</si>
  <si>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</si>
  <si>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</si>
  <si>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</si>
  <si>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</si>
  <si>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</si>
  <si>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</si>
  <si>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</si>
  <si>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</si>
  <si>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</si>
  <si>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</si>
  <si>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</si>
  <si>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</si>
  <si>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</si>
  <si>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</si>
  <si>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</si>
  <si>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</si>
  <si>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</si>
  <si>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</si>
  <si>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</si>
  <si>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</si>
  <si>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</si>
  <si>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</si>
  <si>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</si>
  <si>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</si>
  <si>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</si>
  <si>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</si>
  <si>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</si>
  <si>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</si>
  <si>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</si>
  <si>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</si>
  <si>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</si>
  <si>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</si>
  <si>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</si>
  <si>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</si>
  <si>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</si>
  <si>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</si>
  <si>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</si>
  <si>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</si>
  <si>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</si>
  <si>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</si>
  <si>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</si>
  <si>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</si>
  <si>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</si>
  <si>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</si>
  <si>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</si>
  <si>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</si>
  <si>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</si>
  <si>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</si>
  <si>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</si>
  <si>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</si>
  <si>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</si>
  <si>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</si>
  <si>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</si>
  <si>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</si>
  <si>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</si>
  <si>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</si>
  <si>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</si>
  <si>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</si>
  <si>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</si>
  <si>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</si>
  <si>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</si>
  <si>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</si>
  <si>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</si>
  <si>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</si>
  <si>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</si>
  <si>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</si>
  <si>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</si>
  <si>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</si>
  <si>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</si>
  <si>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</si>
  <si>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</si>
  <si>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</si>
  <si>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</si>
  <si>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</si>
  <si>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</si>
  <si>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</si>
  <si>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</si>
  <si>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</si>
  <si>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</si>
  <si>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</si>
  <si>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</si>
  <si>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</si>
  <si>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</si>
  <si>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</si>
  <si>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</si>
  <si>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</si>
  <si>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</si>
  <si>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</si>
  <si>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</si>
  <si>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</si>
  <si>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</si>
  <si>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</si>
  <si>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</si>
  <si>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</si>
  <si>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</si>
  <si>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</si>
  <si>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</si>
  <si>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</si>
  <si>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</si>
  <si>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</si>
  <si>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</si>
  <si>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</si>
  <si>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</si>
  <si>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</si>
  <si>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</si>
  <si>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</si>
  <si>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</si>
  <si>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</si>
  <si>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</si>
  <si>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</si>
  <si>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</si>
  <si>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</si>
  <si>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</si>
  <si>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</si>
  <si>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</si>
  <si>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</si>
  <si>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</si>
  <si>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</si>
  <si>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</si>
  <si>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</si>
  <si>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</si>
  <si>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</si>
  <si>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</si>
  <si>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</si>
  <si>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</si>
  <si>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</si>
  <si>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</si>
  <si>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</si>
  <si>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</si>
  <si>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</si>
  <si>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</si>
  <si>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</si>
  <si>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</si>
  <si>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</si>
  <si>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</si>
  <si>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</si>
  <si>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</si>
  <si>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</si>
  <si>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</si>
  <si>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</si>
  <si>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</si>
  <si>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</si>
  <si>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</si>
  <si>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</si>
  <si>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</si>
  <si>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</si>
  <si>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</si>
  <si>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</si>
  <si>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</si>
  <si>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</si>
  <si>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</si>
  <si>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</si>
  <si>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</si>
  <si>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</si>
  <si>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</si>
  <si>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</si>
  <si>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</si>
  <si>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</si>
  <si>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</si>
  <si>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</si>
  <si>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</si>
  <si>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</si>
  <si>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</si>
  <si>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</si>
  <si>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</si>
  <si>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</si>
  <si>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</si>
  <si>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</si>
  <si>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</si>
  <si>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</si>
  <si>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</si>
  <si>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</si>
  <si>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</si>
  <si>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</si>
  <si>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</si>
  <si>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</si>
  <si>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</si>
  <si>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</si>
  <si>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</si>
  <si>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</si>
  <si>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</si>
  <si>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</si>
  <si>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</si>
  <si>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</si>
  <si>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</si>
  <si>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</si>
  <si>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</si>
  <si>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</si>
  <si>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</si>
  <si>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</si>
  <si>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</si>
  <si>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</si>
  <si>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</si>
  <si>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</si>
  <si>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</si>
  <si>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</si>
  <si>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</si>
  <si>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</si>
  <si>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</si>
  <si>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</si>
  <si>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</si>
  <si>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</si>
  <si>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</si>
  <si>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</si>
  <si>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</si>
  <si>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</si>
  <si>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</si>
  <si>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</si>
  <si>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</si>
  <si>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</si>
  <si>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</si>
  <si>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</si>
  <si>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</si>
  <si>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</si>
  <si>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</si>
  <si>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</si>
  <si>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</si>
  <si>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</si>
  <si>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</si>
  <si>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</si>
  <si>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</si>
  <si>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</si>
  <si>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</si>
  <si>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</si>
  <si>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</si>
  <si>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</si>
  <si>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</si>
  <si>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</si>
  <si>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</si>
  <si>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</si>
  <si>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</si>
  <si>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</si>
  <si>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</si>
  <si>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</si>
  <si>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</si>
  <si>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</si>
  <si>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</si>
  <si>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</si>
  <si>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</si>
  <si>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</si>
  <si>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</si>
  <si>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</si>
  <si>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</si>
  <si>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</si>
  <si>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</si>
  <si>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</si>
  <si>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</si>
  <si>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</si>
  <si>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</si>
  <si>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</si>
  <si>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</si>
  <si>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</si>
  <si>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</si>
  <si>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</si>
  <si>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</si>
  <si>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</si>
  <si>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</si>
  <si>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</si>
  <si>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</si>
  <si>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</si>
  <si>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</si>
  <si>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</si>
  <si>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</si>
  <si>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</si>
  <si>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</si>
  <si>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</si>
  <si>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</si>
  <si>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</si>
  <si>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</si>
  <si>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</si>
  <si>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</si>
  <si>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</si>
  <si>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</si>
  <si>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</si>
  <si>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</si>
  <si>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</si>
  <si>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</si>
  <si>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</si>
  <si>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</si>
  <si>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</si>
  <si>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</si>
  <si>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</si>
  <si>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</si>
  <si>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</si>
  <si>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</si>
  <si>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</si>
  <si>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</si>
  <si>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</si>
  <si>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</si>
  <si>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</si>
  <si>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</si>
  <si>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</si>
  <si>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</si>
  <si>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</si>
  <si>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</si>
  <si>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</si>
  <si>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</si>
  <si>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</si>
  <si>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</si>
  <si>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</si>
  <si>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</si>
  <si>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</si>
  <si>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</si>
  <si>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</si>
  <si>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</si>
  <si>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</si>
  <si>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</si>
  <si>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</si>
  <si>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</si>
  <si>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</si>
  <si>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</si>
  <si>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</si>
  <si>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</si>
  <si>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</si>
  <si>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</si>
  <si>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</si>
  <si>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</si>
  <si>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</si>
  <si>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</si>
  <si>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</si>
  <si>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</si>
  <si>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</si>
  <si>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</si>
  <si>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</si>
  <si>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</si>
  <si>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</si>
  <si>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</si>
  <si>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</si>
  <si>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</si>
  <si>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</si>
  <si>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</si>
  <si>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</si>
  <si>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</si>
  <si>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</si>
  <si>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</si>
  <si>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</si>
  <si>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</si>
  <si>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</si>
  <si>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</si>
  <si>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</si>
  <si>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</si>
  <si>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</si>
  <si>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</si>
  <si>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</si>
  <si>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</si>
  <si>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</si>
  <si>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</si>
  <si>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</si>
  <si>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</si>
  <si>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</si>
  <si>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</si>
  <si>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</si>
  <si>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</si>
  <si>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</si>
  <si>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</si>
  <si>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</si>
  <si>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</si>
  <si>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</si>
  <si>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</si>
  <si>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</si>
  <si>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</si>
  <si>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</si>
  <si>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</si>
  <si>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</si>
  <si>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</si>
  <si>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</si>
  <si>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</si>
  <si>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</si>
  <si>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</si>
  <si>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</si>
  <si>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</si>
  <si>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</si>
  <si>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</si>
  <si>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</si>
  <si>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</si>
  <si>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</si>
  <si>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</si>
  <si>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</si>
  <si>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</si>
  <si>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</si>
  <si>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</si>
  <si>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</si>
  <si>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</si>
  <si>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</si>
  <si>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</si>
  <si>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</si>
  <si>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</si>
  <si>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</si>
  <si>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</si>
  <si>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</si>
  <si>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</si>
  <si>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</si>
  <si>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</si>
  <si>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</si>
  <si>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</si>
  <si>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</si>
  <si>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</si>
  <si>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</si>
  <si>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</si>
  <si>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</si>
  <si>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</si>
  <si>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</si>
  <si>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</si>
  <si>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</si>
  <si>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</si>
  <si>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</si>
  <si>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</si>
  <si>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</si>
  <si>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</si>
  <si>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</si>
  <si>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</si>
  <si>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</si>
  <si>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</si>
  <si>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</si>
  <si>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</si>
  <si>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</si>
  <si>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</si>
  <si>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</si>
  <si>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</si>
  <si>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</si>
  <si>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</si>
  <si>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</si>
  <si>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</si>
  <si>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</si>
  <si>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</si>
  <si>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</si>
  <si>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</si>
  <si>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</si>
  <si>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</si>
  <si>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</si>
  <si>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</si>
  <si>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</si>
  <si>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</si>
  <si>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</si>
  <si>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</si>
  <si>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</si>
  <si>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</si>
  <si>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</si>
  <si>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</si>
  <si>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</si>
  <si>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</si>
  <si>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</si>
  <si>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</si>
  <si>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</si>
  <si>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</si>
  <si>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</si>
  <si>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</si>
  <si>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</si>
  <si>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</si>
  <si>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</si>
  <si>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</si>
  <si>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</si>
  <si>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</si>
  <si>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</si>
  <si>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</si>
  <si>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</si>
  <si>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</si>
  <si>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</si>
  <si>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</si>
  <si>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</si>
  <si>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</si>
  <si>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</si>
  <si>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</si>
  <si>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</si>
  <si>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</si>
  <si>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</si>
  <si>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</si>
  <si>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</si>
  <si>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</si>
  <si>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</si>
  <si>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</si>
  <si>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</si>
  <si>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</si>
  <si>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</si>
  <si>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</si>
  <si>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</si>
  <si>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</si>
  <si>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</si>
  <si>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</si>
  <si>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</si>
  <si>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</si>
  <si>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</si>
  <si>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</si>
  <si>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</si>
  <si>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</si>
  <si>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</si>
  <si>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</si>
  <si>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</si>
  <si>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</si>
  <si>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</si>
  <si>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</si>
  <si>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</si>
  <si>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</si>
  <si>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</si>
  <si>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</si>
  <si>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</si>
  <si>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</si>
  <si>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</si>
  <si>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</si>
  <si>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</si>
  <si>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</si>
  <si>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</si>
  <si>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</si>
  <si>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</si>
  <si>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</si>
  <si>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</si>
  <si>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</si>
  <si>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</si>
  <si>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</si>
  <si>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</si>
  <si>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</si>
  <si>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</si>
  <si>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</si>
  <si>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</si>
  <si>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</si>
  <si>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</si>
  <si>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</si>
  <si>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</si>
  <si>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</si>
  <si>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</si>
  <si>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</si>
  <si>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</si>
  <si>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</si>
  <si>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</si>
  <si>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</si>
  <si>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</si>
  <si>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</si>
  <si>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</si>
  <si>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</si>
  <si>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</si>
  <si>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</si>
  <si>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</si>
  <si>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</si>
  <si>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</si>
  <si>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</si>
  <si>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</si>
  <si>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</si>
  <si>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</si>
  <si>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</si>
  <si>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</si>
  <si>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</si>
  <si>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</si>
  <si>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</si>
  <si>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</si>
  <si>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</si>
  <si>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</si>
  <si>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</si>
  <si>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</si>
  <si>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</si>
  <si>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</si>
  <si>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</si>
  <si>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</si>
  <si>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</si>
  <si>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</si>
  <si>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</si>
  <si>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</si>
  <si>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</si>
  <si>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</si>
  <si>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</si>
  <si>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</si>
  <si>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</si>
  <si>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</si>
  <si>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</si>
  <si>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</si>
  <si>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</si>
  <si>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</si>
  <si>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</si>
  <si>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</si>
  <si>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</si>
  <si>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</si>
  <si>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</si>
  <si>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</si>
  <si>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</si>
  <si>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</si>
  <si>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</si>
  <si>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</si>
  <si>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</si>
  <si>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</si>
  <si>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</si>
  <si>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</si>
  <si>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</si>
  <si>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</si>
  <si>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</si>
  <si>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</si>
  <si>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</si>
  <si>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</si>
  <si>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</si>
  <si>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</si>
  <si>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</si>
  <si>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</si>
  <si>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</si>
  <si>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</si>
  <si>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</si>
  <si>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</si>
  <si>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</si>
  <si>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</si>
  <si>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</si>
  <si>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</si>
  <si>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</si>
  <si>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</si>
  <si>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</si>
  <si>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</si>
  <si>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</si>
  <si>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</si>
  <si>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</si>
  <si>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</si>
  <si>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</si>
  <si>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</si>
  <si>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</si>
  <si>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</si>
  <si>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</si>
  <si>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</si>
  <si>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</si>
  <si>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</si>
  <si>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</si>
  <si>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</si>
  <si>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</si>
  <si>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</si>
  <si>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</si>
  <si>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</si>
  <si>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</si>
  <si>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</si>
  <si>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</si>
  <si>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</si>
  <si>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</si>
  <si>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</si>
  <si>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</si>
  <si>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</si>
  <si>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</si>
  <si>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</si>
  <si>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</si>
  <si>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</si>
  <si>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</si>
  <si>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</si>
  <si>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</si>
  <si>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</si>
  <si>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</si>
  <si>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</si>
  <si>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</si>
  <si>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</si>
  <si>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</si>
  <si>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</si>
  <si>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</si>
  <si>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</si>
  <si>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</si>
  <si>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</si>
  <si>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</si>
  <si>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</si>
  <si>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</si>
  <si>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</si>
  <si>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</si>
  <si>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</si>
  <si>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</si>
  <si>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</si>
  <si>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</si>
  <si>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</si>
  <si>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</si>
  <si>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</si>
  <si>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</si>
  <si>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</si>
  <si>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</si>
  <si>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</si>
  <si>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</si>
  <si>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</si>
  <si>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</si>
  <si>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</si>
  <si>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</si>
  <si>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</si>
  <si>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</si>
  <si>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</si>
  <si>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</si>
  <si>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</si>
  <si>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</si>
  <si>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</si>
  <si>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</si>
  <si>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</si>
  <si>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</si>
  <si>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</si>
  <si>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</si>
  <si>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</si>
  <si>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</si>
  <si>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</si>
  <si>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</si>
  <si>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</si>
  <si>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</si>
  <si>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</si>
  <si>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</si>
  <si>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</si>
  <si>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</si>
  <si>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</si>
  <si>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</si>
  <si>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</si>
  <si>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</si>
  <si>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</si>
  <si>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</si>
  <si>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</si>
  <si>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</si>
  <si>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</si>
  <si>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</si>
  <si>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</si>
  <si>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</si>
  <si>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</si>
  <si>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</si>
  <si>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</si>
  <si>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</si>
  <si>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</si>
  <si>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</si>
  <si>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</si>
  <si>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</si>
  <si>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</si>
  <si>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</si>
  <si>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</si>
  <si>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</si>
  <si>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</si>
  <si>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</si>
  <si>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</si>
  <si>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</si>
  <si>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</si>
  <si>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</si>
  <si>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</si>
  <si>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</si>
  <si>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</si>
  <si>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</si>
  <si>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</si>
  <si>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</si>
  <si>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</si>
  <si>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</si>
  <si>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</si>
  <si>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</si>
  <si>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</si>
  <si>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</si>
  <si>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</si>
  <si>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</si>
  <si>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</si>
  <si>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</si>
  <si>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</si>
  <si>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</si>
  <si>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</si>
  <si>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</si>
  <si>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</si>
  <si>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</si>
  <si>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</si>
  <si>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</si>
  <si>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</si>
  <si>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</si>
  <si>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</si>
  <si>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</si>
  <si>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</si>
  <si>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</si>
  <si>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</si>
  <si>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</si>
  <si>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</si>
  <si>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</si>
  <si>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</si>
  <si>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</si>
  <si>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</si>
  <si>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</si>
  <si>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</si>
  <si>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</si>
  <si>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</si>
  <si>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</si>
  <si>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</si>
  <si>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</si>
  <si>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</si>
  <si>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</si>
  <si>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</si>
  <si>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</si>
  <si>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</si>
  <si>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</si>
  <si>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</si>
  <si>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</si>
  <si>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</si>
  <si>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</si>
  <si>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</si>
  <si>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</si>
  <si>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</si>
  <si>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</si>
  <si>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</si>
  <si>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</si>
  <si>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</si>
  <si>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</si>
  <si>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</si>
  <si>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</si>
  <si>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</si>
  <si>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</si>
  <si>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</si>
  <si>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</si>
  <si>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</si>
  <si>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</si>
  <si>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</si>
  <si>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</si>
  <si>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</si>
  <si>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</si>
  <si>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</si>
  <si>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</si>
  <si>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</si>
  <si>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</si>
  <si>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</si>
  <si>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</si>
  <si>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</si>
  <si>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</si>
  <si>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</si>
  <si>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</si>
  <si>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</si>
  <si>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</si>
  <si>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</si>
  <si>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</si>
  <si>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</si>
  <si>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</si>
  <si>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</si>
  <si>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</si>
  <si>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</si>
  <si>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</si>
  <si>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</si>
  <si>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</si>
  <si>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</si>
  <si>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</si>
  <si>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</si>
  <si>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</si>
  <si>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</si>
  <si>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</si>
  <si>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</si>
  <si>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</si>
  <si>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</si>
  <si>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</si>
  <si>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</si>
  <si>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</si>
  <si>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</si>
  <si>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</si>
  <si>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</si>
  <si>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</si>
  <si>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</si>
  <si>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</si>
  <si>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</si>
  <si>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</si>
  <si>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</si>
  <si>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</si>
  <si>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</si>
  <si>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</si>
  <si>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</si>
  <si>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</si>
  <si>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</si>
  <si>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</si>
  <si>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</si>
  <si>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</si>
  <si>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</si>
  <si>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</si>
  <si>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</si>
  <si>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</si>
  <si>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</si>
  <si>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</si>
  <si>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</si>
  <si>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</si>
  <si>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</si>
  <si>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</si>
  <si>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</si>
  <si>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</si>
  <si>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</si>
  <si>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</si>
  <si>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</si>
  <si>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</si>
  <si>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</si>
  <si>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</si>
  <si>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</si>
  <si>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</si>
  <si>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</si>
  <si>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</si>
  <si>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</si>
  <si>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</si>
  <si>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</si>
  <si>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</si>
  <si>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</si>
  <si>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</si>
  <si>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</si>
  <si>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</si>
  <si>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</si>
  <si>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</si>
  <si>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</si>
  <si>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</si>
  <si>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</si>
  <si>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</si>
  <si>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</si>
  <si>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</si>
  <si>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</si>
  <si>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</si>
  <si>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</si>
  <si>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</si>
  <si>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</si>
  <si>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</si>
  <si>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</si>
  <si>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</si>
  <si>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</si>
  <si>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</si>
  <si>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</si>
  <si>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</si>
  <si>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</si>
  <si>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</si>
  <si>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</si>
  <si>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</si>
  <si>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</si>
  <si>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</si>
  <si>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</si>
  <si>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</si>
  <si>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</si>
  <si>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</si>
  <si>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</si>
  <si>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</si>
  <si>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</si>
  <si>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</si>
  <si>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</si>
  <si>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</si>
  <si>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</si>
  <si>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</si>
  <si>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</si>
  <si>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</si>
  <si>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</si>
  <si>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</si>
  <si>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</si>
  <si>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</si>
  <si>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</si>
  <si>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</si>
  <si>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</si>
  <si>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</si>
  <si>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</si>
  <si>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</si>
  <si>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</si>
  <si>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</si>
  <si>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</si>
  <si>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</si>
  <si>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</si>
  <si>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</si>
  <si>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</si>
  <si>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</si>
  <si>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</si>
  <si>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</si>
  <si>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</si>
  <si>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</si>
  <si>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</si>
  <si>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</si>
  <si>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</si>
  <si>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</si>
  <si>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</si>
  <si>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</si>
  <si>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</si>
  <si>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</si>
  <si>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</si>
  <si>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</si>
  <si>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</si>
  <si>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</si>
  <si>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</si>
  <si>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</si>
  <si>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</si>
  <si>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</si>
  <si>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</si>
  <si>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</si>
  <si>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</si>
  <si>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</si>
  <si>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</si>
  <si>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</si>
  <si>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</si>
  <si>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</si>
  <si>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</si>
  <si>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</si>
  <si>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</si>
  <si>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</si>
  <si>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</si>
  <si>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</si>
  <si>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</si>
  <si>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</si>
  <si>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</si>
  <si>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</si>
  <si>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</si>
  <si>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</si>
  <si>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</si>
  <si>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</si>
  <si>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</si>
  <si>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</si>
  <si>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</si>
  <si>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</si>
  <si>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</si>
  <si>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</si>
  <si>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</si>
  <si>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</si>
  <si>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</si>
  <si>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</si>
  <si>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</si>
  <si>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</si>
  <si>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</si>
  <si>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</si>
  <si>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</si>
  <si>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</si>
  <si>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</si>
  <si>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</si>
  <si>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</si>
  <si>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</si>
  <si>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</si>
  <si>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</si>
  <si>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</si>
  <si>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</si>
  <si>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</si>
  <si>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</si>
  <si>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</si>
  <si>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</si>
  <si>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</si>
  <si>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</si>
  <si>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</si>
  <si>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</si>
  <si>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</si>
  <si>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</si>
  <si>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</si>
  <si>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</si>
  <si>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</si>
  <si>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</si>
  <si>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</si>
  <si>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</si>
  <si>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</si>
  <si>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</si>
  <si>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</si>
  <si>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</si>
  <si>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</si>
  <si>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</si>
  <si>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</si>
  <si>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</si>
  <si>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</si>
  <si>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</si>
  <si>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</si>
  <si>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</si>
  <si>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</si>
  <si>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</si>
  <si>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</si>
  <si>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</si>
  <si>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</si>
  <si>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</si>
  <si>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</si>
  <si>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</si>
  <si>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</si>
  <si>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</si>
  <si>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</si>
  <si>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</si>
  <si>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</si>
  <si>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</si>
  <si>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</si>
  <si>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</si>
  <si>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</si>
  <si>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</si>
  <si>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</si>
  <si>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</si>
  <si>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</si>
  <si>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</si>
  <si>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</si>
  <si>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</si>
  <si>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</si>
  <si>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</si>
  <si>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</si>
  <si>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</si>
  <si>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</si>
  <si>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</si>
  <si>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</si>
  <si>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</si>
  <si>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</si>
  <si>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</si>
  <si>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</si>
  <si>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</si>
  <si>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</si>
  <si>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</si>
  <si>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</si>
  <si>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</si>
  <si>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</si>
  <si>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</si>
  <si>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</si>
  <si>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</si>
  <si>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</si>
  <si>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</si>
  <si>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</si>
  <si>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</si>
  <si>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</si>
  <si>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</si>
  <si>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</si>
  <si>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</si>
  <si>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</si>
  <si>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</si>
  <si>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</si>
  <si>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</si>
  <si>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</si>
  <si>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</si>
  <si>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</si>
  <si>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</si>
  <si>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</si>
  <si>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</si>
  <si>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</si>
  <si>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</si>
  <si>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</si>
  <si>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</si>
  <si>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</si>
  <si>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</si>
  <si>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</si>
  <si>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</si>
  <si>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</si>
  <si>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</si>
  <si>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</si>
  <si>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</si>
  <si>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</si>
  <si>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</si>
  <si>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</si>
  <si>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</si>
  <si>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</si>
  <si>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</si>
  <si>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</si>
  <si>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</si>
  <si>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</si>
  <si>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</si>
  <si>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</si>
  <si>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</si>
  <si>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</si>
  <si>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</si>
  <si>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</si>
  <si>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</si>
  <si>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</si>
  <si>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</si>
  <si>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</si>
  <si>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</si>
  <si>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</si>
  <si>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</si>
  <si>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</si>
  <si>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</si>
  <si>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</si>
  <si>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</si>
  <si>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</si>
  <si>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</si>
  <si>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</si>
  <si>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</si>
  <si>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</si>
  <si>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</si>
  <si>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</si>
  <si>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</si>
  <si>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</si>
  <si>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</si>
  <si>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</si>
  <si>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</si>
  <si>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</si>
  <si>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</si>
  <si>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</si>
  <si>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</si>
  <si>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</si>
  <si>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</si>
  <si>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</si>
  <si>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</si>
  <si>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</si>
  <si>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</si>
  <si>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</si>
  <si>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</si>
  <si>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</si>
  <si>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</si>
  <si>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</si>
  <si>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</si>
  <si>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</si>
  <si>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</si>
  <si>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</si>
  <si>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</si>
  <si>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</si>
  <si>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</si>
  <si>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</si>
  <si>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</si>
  <si>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</si>
  <si>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</si>
  <si>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</si>
  <si>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</si>
  <si>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</si>
  <si>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</si>
  <si>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</si>
  <si>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</si>
  <si>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</si>
  <si>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</si>
  <si>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</si>
  <si>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</si>
  <si>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</si>
  <si>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</si>
  <si>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</si>
  <si>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</si>
  <si>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</si>
  <si>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</si>
  <si>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</si>
  <si>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</si>
  <si>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</si>
  <si>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</si>
  <si>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</si>
  <si>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</si>
  <si>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</si>
  <si>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</si>
  <si>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</si>
  <si>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</si>
  <si>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</si>
  <si>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</si>
  <si>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</si>
  <si>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</si>
  <si>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</si>
  <si>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</si>
  <si>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</si>
  <si>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</si>
  <si>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</si>
  <si>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</si>
  <si>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</si>
  <si>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</si>
  <si>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</si>
  <si>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</si>
  <si>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</si>
  <si>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</si>
  <si>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</si>
  <si>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</si>
  <si>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</si>
  <si>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</si>
  <si>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</si>
  <si>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</si>
  <si>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</si>
  <si>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</si>
  <si>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</si>
  <si>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</si>
  <si>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</si>
  <si>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</si>
  <si>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</si>
  <si>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</si>
  <si>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</si>
  <si>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</si>
  <si>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</si>
  <si>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</si>
  <si>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</si>
  <si>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</si>
  <si>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</si>
  <si>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</si>
  <si>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</si>
  <si>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</si>
  <si>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</si>
  <si>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</si>
  <si>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</si>
  <si>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</si>
  <si>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</si>
  <si>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</si>
  <si>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</si>
  <si>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</si>
  <si>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</si>
  <si>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</si>
  <si>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</si>
  <si>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</si>
  <si>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</si>
  <si>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</si>
  <si>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</si>
  <si>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</si>
  <si>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</si>
  <si>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</si>
  <si>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</si>
  <si>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</si>
  <si>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</si>
  <si>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</si>
  <si>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</si>
  <si>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</si>
  <si>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</si>
  <si>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</si>
  <si>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</si>
  <si>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</si>
  <si>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</si>
  <si>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</si>
  <si>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</si>
  <si>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</si>
  <si>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</si>
  <si>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</si>
  <si>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</si>
  <si>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</si>
  <si>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</si>
  <si>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</si>
  <si>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</si>
  <si>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</si>
  <si>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</si>
  <si>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</si>
  <si>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</si>
  <si>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</si>
  <si>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</si>
  <si>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</si>
  <si>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</si>
  <si>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</si>
  <si>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</si>
  <si>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</si>
  <si>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</si>
  <si>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</si>
  <si>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</si>
  <si>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</si>
  <si>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</si>
  <si>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</si>
  <si>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</si>
  <si>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</si>
  <si>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</si>
  <si>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</si>
  <si>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</si>
  <si>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</si>
  <si>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</si>
  <si>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</si>
  <si>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</si>
  <si>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</si>
  <si>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</si>
  <si>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</si>
  <si>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</si>
  <si>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</si>
  <si>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</si>
  <si>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</si>
  <si>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</si>
  <si>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</si>
  <si>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</si>
  <si>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</si>
  <si>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</si>
  <si>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</si>
  <si>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</si>
  <si>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</si>
  <si>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</si>
  <si>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</si>
  <si>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</si>
  <si>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</si>
  <si>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</si>
  <si>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</si>
  <si>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</si>
  <si>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</si>
  <si>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</si>
  <si>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</si>
  <si>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</si>
  <si>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</si>
  <si>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</si>
  <si>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</si>
  <si>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</si>
  <si>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</si>
  <si>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</si>
  <si>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</si>
  <si>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</si>
  <si>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</si>
  <si>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</si>
  <si>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</si>
  <si>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</si>
  <si>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</si>
  <si>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</si>
  <si>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</si>
  <si>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</si>
  <si>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</si>
  <si>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</si>
  <si>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</si>
  <si>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</si>
  <si>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</si>
  <si>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</si>
  <si>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</si>
  <si>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</si>
  <si>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</si>
  <si>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</si>
  <si>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</si>
  <si>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</si>
  <si>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</si>
  <si>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</si>
  <si>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</si>
  <si>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</si>
  <si>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</si>
  <si>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</si>
  <si>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</si>
  <si>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</si>
  <si>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</si>
  <si>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</si>
  <si>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</si>
  <si>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</si>
  <si>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</si>
  <si>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</si>
  <si>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</si>
  <si>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</si>
  <si>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</si>
  <si>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</si>
  <si>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</si>
  <si>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</si>
  <si>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</si>
  <si>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</si>
  <si>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</si>
  <si>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</si>
  <si>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</si>
  <si>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</si>
  <si>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</si>
  <si>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</si>
  <si>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</si>
  <si>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</si>
  <si>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</si>
  <si>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</si>
  <si>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</si>
  <si>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</si>
  <si>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</si>
  <si>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</si>
  <si>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</si>
  <si>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</si>
  <si>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</si>
  <si>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</si>
  <si>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</si>
  <si>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</si>
  <si>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</si>
  <si>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</si>
  <si>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</si>
  <si>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</si>
  <si>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</si>
  <si>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</si>
  <si>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</si>
  <si>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</si>
  <si>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</si>
  <si>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</si>
  <si>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</si>
  <si>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</si>
  <si>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</si>
  <si>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</si>
  <si>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</si>
  <si>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</si>
  <si>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</si>
  <si>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</si>
  <si>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</si>
  <si>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</si>
  <si>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</si>
  <si>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</si>
  <si>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</si>
  <si>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</si>
  <si>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</si>
  <si>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</si>
  <si>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</si>
  <si>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</si>
  <si>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</si>
  <si>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</si>
  <si>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</si>
  <si>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</si>
  <si>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</si>
  <si>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</si>
  <si>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</si>
  <si>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</si>
  <si>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</si>
  <si>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</si>
  <si>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</si>
  <si>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</si>
  <si>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</si>
  <si>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</si>
  <si>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</si>
  <si>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</si>
  <si>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</si>
  <si>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</si>
  <si>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</si>
  <si>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</si>
  <si>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</si>
  <si>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</si>
  <si>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</si>
  <si>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</si>
  <si>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</si>
  <si>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</si>
  <si>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</si>
  <si>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</si>
  <si>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</si>
  <si>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</si>
  <si>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</si>
  <si>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</si>
  <si>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</si>
  <si>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</si>
  <si>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</si>
  <si>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</si>
  <si>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</si>
  <si>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</si>
  <si>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</si>
  <si>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</si>
  <si>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</si>
  <si>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</si>
  <si>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</si>
  <si>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</si>
  <si>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</si>
  <si>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</si>
  <si>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</si>
  <si>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</si>
  <si>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</si>
  <si>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</si>
  <si>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</si>
  <si>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</si>
  <si>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</si>
  <si>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</si>
  <si>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</si>
  <si>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</si>
  <si>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</si>
  <si>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</si>
  <si>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</si>
  <si>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</si>
  <si>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</si>
  <si>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</si>
  <si>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</si>
  <si>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</si>
  <si>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</si>
  <si>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</si>
  <si>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</si>
  <si>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</si>
  <si>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</si>
  <si>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</si>
  <si>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</si>
  <si>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</si>
  <si>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</si>
  <si>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</si>
  <si>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</si>
  <si>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</si>
  <si>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</si>
  <si>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</si>
  <si>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</si>
  <si>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</si>
  <si>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</si>
  <si>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</si>
  <si>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</si>
  <si>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</si>
  <si>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</si>
  <si>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</si>
  <si>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</si>
  <si>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</si>
  <si>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</si>
  <si>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</si>
  <si>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</si>
  <si>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</si>
  <si>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</si>
  <si>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</si>
  <si>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</si>
  <si>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</si>
  <si>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</si>
  <si>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</si>
  <si>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</si>
  <si>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</si>
  <si>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</si>
  <si>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</si>
  <si>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</si>
  <si>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</si>
  <si>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</si>
  <si>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</si>
  <si>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</si>
  <si>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</si>
  <si>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</si>
  <si>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</si>
  <si>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</si>
  <si>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</si>
  <si>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</si>
  <si>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</si>
  <si>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</si>
  <si>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</si>
  <si>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</si>
  <si>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</si>
  <si>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</si>
  <si>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</si>
  <si>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</si>
  <si>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</si>
  <si>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</si>
  <si>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</si>
  <si>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</si>
  <si>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</si>
  <si>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</si>
  <si>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</si>
  <si>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</si>
  <si>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</si>
  <si>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</si>
  <si>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</si>
  <si>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</si>
  <si>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</si>
  <si>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</si>
  <si>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</si>
  <si>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</si>
  <si>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</si>
  <si>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</si>
  <si>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</si>
  <si>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</si>
  <si>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</si>
  <si>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</si>
  <si>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</si>
  <si>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</si>
  <si>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</si>
  <si>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</si>
  <si>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</si>
  <si>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</si>
  <si>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</si>
  <si>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</si>
  <si>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</si>
  <si>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</si>
  <si>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</si>
  <si>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</si>
  <si>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</si>
  <si>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</si>
  <si>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</si>
  <si>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</si>
  <si>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</si>
  <si>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</si>
  <si>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</si>
  <si>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</si>
  <si>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</si>
  <si>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</si>
  <si>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</si>
  <si>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</si>
  <si>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</si>
  <si>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</si>
  <si>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</si>
  <si>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</si>
  <si>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</si>
  <si>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</si>
  <si>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</si>
  <si>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</si>
  <si>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</si>
  <si>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</si>
  <si>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</si>
  <si>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</si>
  <si>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</si>
  <si>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</si>
  <si>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</si>
  <si>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</si>
  <si>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</si>
  <si>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</si>
  <si>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</si>
  <si>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</si>
  <si>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</si>
  <si>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</si>
  <si>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</si>
  <si>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</si>
  <si>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</si>
  <si>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</si>
  <si>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</si>
  <si>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</si>
  <si>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</si>
  <si>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</si>
  <si>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</si>
  <si>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</si>
  <si>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</si>
  <si>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</si>
  <si>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</si>
  <si>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</si>
  <si>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</si>
  <si>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</si>
  <si>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</si>
  <si>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</si>
  <si>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</si>
  <si>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</si>
  <si>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</si>
  <si>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</si>
  <si>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</si>
  <si>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</si>
  <si>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</si>
  <si>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</si>
  <si>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</si>
  <si>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</si>
  <si>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</si>
  <si>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</si>
  <si>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</si>
  <si>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</si>
  <si>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</si>
  <si>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</si>
  <si>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</si>
  <si>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</si>
  <si>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</si>
  <si>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</si>
  <si>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</si>
  <si>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</si>
  <si>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</si>
  <si>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</si>
  <si>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</si>
  <si>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</si>
  <si>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</si>
  <si>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</si>
  <si>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</si>
  <si>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</si>
  <si>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</si>
  <si>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</si>
  <si>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</si>
  <si>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</si>
  <si>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</si>
  <si>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</si>
  <si>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</si>
  <si>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</si>
  <si>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</si>
  <si>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</si>
  <si>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</si>
  <si>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</si>
  <si>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</si>
  <si>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</si>
  <si>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</si>
  <si>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</si>
  <si>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</si>
  <si>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</si>
  <si>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</si>
  <si>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</si>
  <si>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</si>
  <si>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</si>
  <si>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</si>
  <si>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</si>
  <si>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</si>
  <si>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</si>
  <si>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</si>
  <si>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</si>
  <si>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</si>
  <si>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</si>
  <si>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</si>
  <si>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</si>
  <si>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</si>
  <si>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</si>
  <si>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</si>
  <si>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</si>
  <si>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</si>
  <si>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</si>
  <si>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</si>
  <si>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</si>
  <si>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</si>
  <si>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</si>
  <si>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</si>
  <si>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</si>
  <si>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</si>
  <si>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</si>
  <si>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</si>
  <si>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</si>
  <si>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</si>
  <si>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</si>
  <si>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</si>
  <si>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</si>
  <si>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</si>
  <si>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</si>
  <si>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</si>
  <si>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</si>
  <si>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</si>
  <si>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</si>
  <si>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</si>
  <si>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</si>
  <si>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</si>
  <si>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</si>
  <si>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</si>
  <si>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</si>
  <si>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</si>
  <si>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</si>
  <si>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</si>
  <si>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</si>
  <si>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</si>
  <si>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</si>
  <si>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</si>
  <si>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</si>
  <si>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</si>
  <si>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</si>
  <si>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</si>
  <si>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</si>
  <si>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</si>
  <si>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</si>
  <si>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</si>
  <si>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</si>
  <si>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</si>
  <si>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</si>
  <si>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</si>
  <si>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</si>
  <si>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</si>
  <si>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</si>
  <si>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</si>
  <si>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</si>
  <si>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</si>
  <si>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</si>
  <si>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</si>
  <si>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</si>
  <si>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</si>
  <si>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</si>
  <si>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</si>
  <si>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</si>
  <si>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</si>
  <si>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</si>
  <si>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</si>
  <si>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</si>
  <si>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</si>
  <si>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</si>
  <si>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</si>
  <si>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</si>
  <si>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</si>
  <si>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</si>
  <si>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</si>
  <si>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</si>
  <si>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</si>
  <si>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</si>
  <si>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</si>
  <si>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</si>
  <si>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</si>
  <si>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</si>
  <si>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</si>
  <si>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</si>
  <si>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</si>
  <si>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</si>
  <si>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</si>
  <si>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</si>
  <si>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</si>
  <si>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</si>
  <si>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</si>
  <si>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</si>
  <si>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</si>
  <si>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</si>
  <si>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</si>
  <si>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</si>
  <si>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</si>
  <si>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</si>
  <si>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</si>
  <si>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</si>
  <si>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</si>
  <si>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</si>
  <si>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</si>
  <si>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</si>
  <si>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</si>
  <si>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</si>
  <si>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</si>
  <si>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</si>
  <si>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</si>
  <si>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</si>
  <si>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</si>
  <si>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</si>
  <si>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</si>
  <si>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</si>
  <si>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</si>
  <si>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</si>
  <si>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</si>
  <si>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</si>
  <si>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</si>
  <si>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</si>
  <si>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</si>
  <si>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</si>
  <si>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</si>
  <si>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</si>
  <si>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</si>
  <si>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</si>
  <si>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</si>
  <si>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</si>
  <si>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</si>
  <si>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</si>
  <si>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</si>
  <si>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</si>
  <si>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</si>
  <si>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</si>
  <si>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</si>
  <si>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</si>
  <si>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</si>
  <si>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</si>
  <si>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</si>
  <si>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</si>
  <si>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</si>
  <si>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</si>
  <si>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</si>
  <si>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</si>
  <si>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</si>
  <si>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</si>
  <si>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</si>
  <si>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</si>
  <si>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</si>
  <si>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</si>
  <si>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</si>
  <si>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</si>
  <si>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</si>
  <si>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</si>
  <si>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</si>
  <si>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</si>
  <si>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</si>
  <si>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</si>
  <si>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</si>
  <si>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</si>
  <si>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</si>
  <si>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</si>
  <si>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</si>
  <si>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</si>
  <si>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</si>
  <si>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</si>
  <si>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</si>
  <si>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</si>
  <si>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</si>
  <si>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</si>
  <si>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</si>
  <si>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</si>
  <si>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</si>
  <si>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</si>
  <si>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</si>
  <si>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</si>
  <si>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</si>
  <si>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</si>
  <si>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</si>
  <si>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</si>
  <si>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</si>
  <si>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</si>
  <si>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</si>
  <si>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</si>
  <si>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</si>
  <si>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</si>
  <si>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</si>
  <si>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</si>
  <si>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</si>
  <si>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</si>
  <si>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</si>
  <si>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</si>
  <si>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</si>
  <si>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</si>
  <si>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</si>
  <si>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</si>
  <si>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</si>
  <si>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</si>
  <si>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</si>
  <si>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</si>
  <si>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</si>
  <si>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</si>
  <si>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</si>
  <si>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</si>
  <si>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</si>
  <si>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</si>
  <si>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</si>
  <si>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</si>
  <si>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</si>
  <si>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</si>
  <si>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</si>
  <si>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</si>
  <si>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</si>
  <si>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</si>
  <si>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</si>
  <si>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</si>
  <si>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</si>
  <si>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</si>
  <si>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</si>
  <si>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</si>
  <si>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</si>
  <si>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</si>
  <si>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</si>
  <si>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</si>
  <si>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</si>
  <si>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</si>
  <si>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</si>
  <si>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</si>
  <si>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</si>
  <si>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</si>
  <si>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</si>
  <si>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</si>
  <si>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</si>
  <si>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</si>
  <si>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</si>
  <si>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</si>
  <si>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</si>
  <si>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</si>
  <si>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</si>
  <si>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</si>
  <si>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</si>
  <si>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</si>
  <si>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</si>
  <si>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</si>
  <si>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</si>
  <si>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</si>
  <si>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</si>
  <si>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</si>
  <si>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</si>
  <si>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</si>
  <si>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</si>
  <si>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</si>
  <si>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</si>
  <si>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</si>
  <si>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</si>
  <si>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</si>
  <si>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</si>
  <si>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</si>
  <si>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</si>
  <si>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</si>
  <si>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</si>
  <si>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</si>
  <si>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</si>
  <si>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</si>
  <si>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</si>
  <si>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</si>
  <si>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</si>
  <si>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</si>
  <si>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</si>
  <si>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</si>
  <si>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</si>
  <si>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</si>
  <si>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</si>
  <si>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</si>
  <si>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</si>
  <si>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</si>
  <si>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</si>
  <si>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</si>
  <si>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</si>
  <si>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</si>
  <si>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</si>
  <si>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</si>
  <si>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</si>
  <si>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</si>
  <si>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</si>
  <si>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</si>
  <si>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</si>
  <si>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</si>
  <si>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</si>
  <si>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</si>
  <si>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</si>
  <si>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</si>
  <si>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</si>
  <si>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</si>
  <si>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</si>
  <si>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</si>
  <si>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</si>
  <si>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</si>
  <si>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</si>
  <si>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</si>
  <si>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</si>
  <si>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</si>
  <si>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</si>
  <si>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</si>
  <si>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</si>
  <si>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</si>
  <si>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</si>
  <si>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</si>
  <si>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</si>
  <si>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</si>
  <si>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</si>
  <si>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</si>
  <si>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</si>
  <si>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</si>
  <si>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</si>
  <si>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</si>
  <si>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</si>
  <si>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</si>
  <si>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</si>
  <si>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</si>
  <si>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</si>
  <si>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</si>
  <si>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</si>
  <si>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</si>
  <si>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</si>
  <si>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</si>
  <si>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</si>
  <si>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</si>
  <si>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</si>
  <si>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</si>
  <si>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</si>
  <si>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</si>
  <si>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</si>
  <si>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</si>
  <si>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</si>
  <si>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</si>
  <si>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</si>
  <si>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</si>
  <si>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</si>
  <si>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</si>
  <si>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</si>
  <si>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</si>
  <si>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</si>
  <si>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</si>
  <si>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</si>
  <si>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</si>
  <si>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</si>
  <si>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</si>
  <si>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</si>
  <si>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</si>
  <si>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</si>
  <si>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</si>
  <si>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</si>
  <si>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</si>
  <si>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</si>
  <si>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</si>
  <si>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</si>
  <si>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</si>
  <si>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</si>
  <si>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</si>
  <si>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</si>
  <si>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</si>
  <si>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</si>
  <si>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</si>
  <si>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</si>
  <si>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</si>
  <si>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</si>
  <si>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</si>
  <si>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</si>
  <si>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</si>
  <si>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</si>
  <si>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</si>
  <si>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</si>
  <si>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</si>
  <si>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</si>
  <si>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</si>
  <si>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</si>
  <si>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</si>
  <si>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</si>
  <si>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</si>
  <si>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</si>
  <si>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</si>
  <si>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</si>
  <si>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</si>
  <si>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</si>
  <si>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</si>
  <si>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</si>
  <si>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</si>
  <si>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</si>
  <si>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</si>
  <si>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</si>
  <si>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</si>
  <si>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</si>
  <si>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</si>
  <si>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</si>
  <si>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</si>
  <si>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</si>
  <si>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</si>
  <si>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</si>
  <si>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</si>
  <si>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</si>
  <si>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</si>
  <si>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</si>
  <si>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</si>
  <si>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</si>
  <si>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</si>
  <si>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</si>
  <si>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</si>
  <si>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</si>
  <si>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</si>
  <si>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</si>
  <si>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</si>
  <si>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</si>
  <si>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</si>
  <si>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</si>
  <si>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</si>
  <si>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</si>
  <si>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</si>
  <si>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</si>
  <si>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</si>
  <si>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</si>
  <si>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</si>
  <si>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</si>
  <si>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</si>
  <si>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</si>
  <si>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</si>
  <si>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</si>
  <si>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</si>
  <si>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</si>
  <si>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</si>
  <si>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</si>
  <si>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</si>
  <si>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</si>
  <si>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</si>
  <si>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</si>
  <si>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</si>
  <si>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</si>
  <si>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</si>
  <si>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</si>
  <si>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</si>
  <si>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</si>
  <si>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</si>
  <si>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</si>
  <si>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</si>
  <si>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</si>
  <si>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</si>
  <si>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</si>
  <si>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</si>
  <si>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</si>
  <si>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</si>
  <si>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</si>
  <si>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</si>
  <si>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</si>
  <si>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</si>
  <si>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</si>
  <si>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</si>
  <si>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</si>
  <si>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</si>
  <si>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</si>
  <si>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</si>
  <si>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</si>
  <si>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</si>
  <si>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</si>
  <si>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</si>
  <si>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</si>
  <si>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</si>
  <si>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</si>
  <si>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</si>
  <si>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</si>
  <si>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</si>
  <si>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</si>
  <si>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</si>
  <si>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</si>
  <si>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</si>
  <si>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</si>
  <si>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</si>
  <si>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</si>
  <si>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</si>
  <si>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</si>
  <si>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</si>
  <si>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</si>
  <si>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</si>
  <si>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</si>
  <si>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</si>
  <si>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</si>
  <si>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</si>
  <si>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</si>
  <si>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</si>
  <si>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</si>
  <si>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</si>
  <si>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</si>
  <si>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</si>
  <si>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</si>
  <si>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</si>
  <si>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</si>
  <si>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</si>
  <si>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</si>
  <si>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</si>
  <si>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</si>
  <si>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</si>
  <si>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</si>
  <si>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</si>
  <si>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</si>
  <si>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</si>
  <si>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</si>
  <si>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</si>
  <si>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</si>
  <si>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</si>
  <si>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</si>
  <si>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</si>
  <si>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</si>
  <si>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</si>
  <si>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</si>
  <si>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</si>
  <si>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</si>
  <si>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</si>
  <si>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</si>
  <si>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</si>
  <si>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</si>
  <si>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</si>
  <si>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</si>
  <si>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</si>
  <si>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</si>
  <si>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</si>
  <si>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</si>
  <si>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</si>
  <si>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</si>
  <si>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</si>
  <si>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</si>
  <si>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</si>
  <si>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</si>
  <si>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</si>
  <si>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</si>
  <si>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</si>
  <si>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</si>
  <si>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</si>
  <si>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</si>
  <si>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</si>
  <si>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</si>
  <si>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</si>
  <si>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</si>
  <si>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</si>
  <si>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</si>
  <si>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</si>
  <si>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</si>
  <si>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</si>
  <si>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</si>
  <si>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</si>
  <si>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</si>
  <si>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</si>
  <si>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</si>
  <si>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</si>
  <si>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</si>
  <si>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</si>
  <si>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</si>
  <si>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</si>
  <si>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</si>
  <si>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</si>
  <si>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</si>
  <si>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</si>
  <si>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</si>
  <si>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</si>
  <si>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</si>
  <si>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</si>
  <si>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</si>
  <si>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</si>
  <si>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</si>
  <si>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</si>
  <si>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</si>
  <si>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</si>
  <si>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</si>
  <si>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</si>
  <si>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</si>
  <si>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</si>
  <si>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</si>
  <si>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</si>
  <si>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</si>
  <si>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</si>
  <si>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</si>
  <si>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</si>
  <si>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</si>
  <si>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</si>
  <si>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</si>
  <si>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</si>
  <si>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</si>
  <si>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</si>
  <si>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</si>
  <si>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</si>
  <si>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</si>
  <si>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</si>
  <si>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</si>
  <si>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</si>
  <si>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</si>
  <si>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</si>
  <si>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</si>
  <si>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</si>
  <si>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</si>
  <si>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</si>
  <si>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</si>
  <si>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</si>
  <si>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</si>
  <si>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</si>
  <si>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</si>
  <si>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</si>
  <si>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</si>
  <si>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</si>
  <si>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</si>
  <si>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</si>
  <si>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</si>
  <si>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</si>
  <si>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</si>
  <si>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</si>
  <si>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</si>
  <si>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</si>
  <si>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</si>
  <si>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</si>
  <si>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</si>
  <si>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</si>
  <si>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</si>
  <si>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</si>
  <si>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</si>
  <si>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</si>
  <si>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</si>
  <si>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</si>
  <si>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</si>
  <si>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</si>
  <si>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</si>
  <si>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</si>
  <si>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</si>
  <si>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</si>
  <si>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</si>
  <si>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</si>
  <si>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</si>
  <si>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</si>
  <si>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</si>
  <si>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</si>
  <si>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</si>
  <si>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</si>
  <si>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</si>
  <si>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</si>
  <si>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</si>
  <si>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</si>
  <si>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</si>
  <si>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</si>
  <si>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</si>
  <si>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</si>
  <si>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</si>
  <si>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</si>
  <si>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</si>
  <si>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</si>
  <si>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</si>
  <si>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</si>
  <si>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</si>
  <si>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</si>
  <si>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</si>
  <si>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</si>
  <si>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</si>
  <si>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</si>
  <si>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</si>
  <si>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</si>
  <si>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</si>
  <si>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</si>
  <si>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</si>
  <si>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</si>
  <si>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</si>
  <si>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</si>
  <si>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</si>
  <si>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</si>
  <si>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</si>
  <si>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</si>
  <si>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</si>
  <si>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</si>
  <si>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</si>
  <si>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</si>
  <si>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</si>
  <si>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</si>
  <si>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</si>
  <si>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</si>
  <si>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</si>
  <si>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</si>
  <si>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</si>
  <si>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</si>
  <si>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</si>
  <si>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</si>
  <si>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</si>
  <si>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</si>
  <si>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</si>
  <si>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</si>
  <si>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</si>
  <si>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</si>
  <si>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</si>
  <si>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</si>
  <si>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</si>
  <si>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</si>
  <si>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</si>
  <si>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</si>
  <si>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</si>
  <si>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</si>
  <si>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</si>
  <si>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</si>
  <si>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</si>
  <si>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</si>
  <si>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</si>
  <si>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</si>
  <si>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</si>
  <si>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</si>
  <si>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</si>
  <si>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</si>
  <si>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</si>
  <si>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</si>
  <si>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</si>
  <si>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</si>
  <si>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</si>
  <si>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</si>
  <si>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</si>
  <si>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</si>
  <si>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</si>
  <si>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</si>
  <si>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</si>
  <si>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</si>
  <si>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</si>
  <si>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</si>
  <si>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</si>
  <si>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</si>
  <si>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</si>
  <si>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</si>
  <si>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</si>
  <si>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</si>
  <si>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</si>
  <si>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</si>
  <si>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</si>
  <si>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</si>
  <si>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</si>
  <si>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</si>
  <si>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</si>
  <si>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</si>
  <si>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</si>
  <si>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</si>
  <si>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</si>
  <si>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</si>
  <si>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</si>
  <si>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</si>
  <si>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</si>
  <si>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</si>
  <si>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</si>
  <si>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</si>
  <si>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</si>
  <si>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</si>
  <si>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</si>
  <si>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</si>
  <si>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</si>
  <si>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</si>
  <si>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</si>
  <si>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</si>
  <si>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</si>
  <si>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</si>
  <si>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</si>
  <si>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</si>
  <si>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</si>
  <si>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</si>
  <si>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</si>
  <si>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</si>
  <si>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</si>
  <si>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</si>
  <si>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</si>
  <si>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</si>
  <si>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</si>
  <si>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</si>
  <si>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</si>
  <si>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</si>
  <si>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</si>
  <si>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</si>
  <si>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</si>
  <si>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</si>
  <si>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</si>
  <si>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</si>
  <si>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</si>
  <si>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</si>
  <si>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</si>
  <si>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</si>
  <si>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</si>
  <si>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</si>
  <si>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</si>
  <si>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</si>
  <si>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</si>
  <si>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</si>
  <si>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</si>
  <si>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</si>
  <si>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</si>
  <si>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</si>
  <si>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</si>
  <si>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</si>
  <si>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</si>
  <si>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</si>
  <si>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</si>
  <si>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</si>
  <si>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</si>
  <si>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</si>
  <si>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</si>
  <si>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</si>
  <si>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</si>
  <si>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</si>
  <si>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</si>
  <si>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</si>
  <si>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</si>
  <si>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</si>
  <si>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</si>
  <si>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</si>
  <si>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</si>
  <si>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</si>
  <si>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</si>
  <si>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</si>
  <si>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</si>
  <si>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</si>
  <si>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</si>
  <si>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</si>
  <si>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</si>
  <si>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</si>
  <si>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</si>
  <si>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</si>
  <si>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</si>
  <si>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</si>
  <si>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</si>
  <si>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</si>
  <si>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</si>
  <si>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</si>
  <si>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</si>
  <si>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</si>
  <si>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</si>
  <si>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</si>
  <si>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</si>
  <si>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</si>
  <si>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</si>
  <si>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</si>
  <si>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</si>
  <si>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</si>
  <si>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</si>
  <si>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</si>
  <si>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</si>
  <si>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</si>
  <si>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</si>
  <si>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</si>
  <si>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</si>
  <si>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</si>
  <si>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</si>
  <si>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</si>
  <si>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</si>
  <si>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</si>
  <si>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</si>
  <si>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</si>
  <si>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</si>
  <si>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</si>
  <si>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</si>
  <si>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</si>
  <si>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</si>
  <si>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</si>
  <si>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</si>
  <si>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</si>
  <si>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</si>
  <si>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</si>
  <si>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</si>
  <si>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</si>
  <si>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</si>
  <si>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</si>
  <si>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</si>
  <si>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</si>
  <si>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</si>
  <si>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</si>
  <si>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</si>
  <si>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</si>
  <si>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</si>
  <si>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</si>
  <si>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</si>
  <si>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</si>
  <si>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</si>
  <si>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</si>
  <si>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</si>
  <si>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</si>
  <si>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</si>
  <si>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</si>
  <si>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</si>
  <si>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</si>
  <si>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</si>
  <si>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</si>
  <si>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</si>
  <si>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</si>
  <si>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</si>
  <si>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</si>
  <si>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</si>
  <si>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</si>
  <si>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</si>
  <si>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</si>
  <si>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</si>
  <si>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</si>
  <si>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</si>
  <si>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</si>
  <si>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</si>
  <si>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</si>
  <si>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</si>
  <si>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</si>
  <si>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</si>
  <si>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</si>
  <si>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</si>
  <si>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</si>
  <si>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</si>
  <si>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</si>
  <si>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</si>
  <si>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</si>
  <si>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</si>
  <si>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</si>
  <si>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</si>
  <si>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</si>
  <si>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</si>
  <si>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</si>
  <si>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</si>
  <si>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</si>
  <si>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</si>
  <si>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</si>
  <si>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</si>
  <si>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</si>
  <si>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</si>
  <si>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</si>
  <si>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</si>
  <si>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</si>
  <si>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</si>
  <si>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</si>
  <si>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</si>
  <si>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</si>
  <si>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</si>
  <si>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</si>
  <si>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</si>
  <si>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</si>
  <si>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</si>
  <si>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</si>
  <si>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</si>
  <si>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</si>
  <si>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</si>
  <si>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</si>
  <si>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</si>
  <si>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</si>
  <si>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</si>
  <si>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</si>
  <si>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</si>
  <si>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</si>
  <si>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</si>
  <si>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</si>
  <si>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</si>
  <si>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</si>
  <si>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</si>
  <si>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</si>
  <si>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</si>
  <si>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</si>
  <si>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</si>
  <si>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</si>
  <si>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</si>
  <si>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</si>
  <si>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</si>
  <si>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</si>
  <si>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</si>
  <si>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</si>
  <si>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</si>
  <si>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</si>
  <si>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</si>
  <si>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</si>
  <si>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</si>
  <si>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</si>
  <si>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</si>
  <si>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</si>
  <si>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</si>
  <si>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</si>
  <si>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</si>
  <si>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</si>
  <si>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</si>
  <si>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</si>
  <si>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</si>
  <si>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</si>
  <si>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</si>
  <si>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</si>
  <si>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</si>
  <si>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</si>
  <si>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</si>
  <si>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</si>
  <si>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</si>
  <si>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</si>
  <si>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</si>
  <si>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</si>
  <si>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</si>
  <si>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</si>
  <si>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</si>
  <si>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</si>
  <si>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</si>
  <si>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</si>
  <si>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</si>
  <si>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</si>
  <si>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</si>
  <si>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</si>
  <si>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</si>
  <si>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</si>
  <si>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</si>
  <si>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</si>
  <si>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</si>
  <si>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</si>
  <si>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</si>
  <si>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</si>
  <si>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</si>
  <si>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</si>
  <si>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</si>
  <si>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</si>
  <si>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</si>
  <si>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</si>
  <si>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</si>
  <si>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</si>
  <si>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</si>
  <si>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</si>
  <si>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</si>
  <si>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</si>
  <si>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</si>
  <si>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</si>
  <si>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</si>
  <si>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</si>
  <si>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</si>
  <si>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</si>
  <si>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</si>
  <si>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</si>
  <si>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</si>
  <si>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</si>
  <si>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</si>
  <si>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</si>
  <si>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</si>
  <si>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</si>
  <si>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</si>
  <si>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</si>
  <si>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</si>
  <si>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</si>
  <si>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</si>
  <si>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</si>
  <si>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</si>
  <si>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</si>
  <si>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</si>
  <si>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</si>
  <si>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</si>
  <si>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</si>
  <si>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</si>
  <si>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</si>
  <si>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</si>
  <si>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</si>
  <si>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</si>
  <si>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</si>
  <si>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</si>
  <si>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</si>
  <si>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</si>
  <si>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</si>
  <si>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</si>
  <si>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</si>
  <si>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</si>
  <si>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</si>
  <si>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</si>
  <si>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</si>
  <si>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</si>
  <si>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</si>
  <si>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</si>
  <si>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</si>
  <si>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</si>
  <si>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</si>
  <si>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</si>
  <si>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</si>
  <si>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</si>
  <si>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</si>
  <si>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</si>
  <si>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</si>
  <si>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</si>
  <si>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</si>
  <si>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</si>
  <si>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</si>
  <si>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</si>
  <si>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</si>
  <si>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</si>
  <si>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</si>
  <si>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</si>
  <si>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</si>
  <si>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</si>
  <si>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</si>
  <si>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</si>
  <si>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</si>
  <si>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</si>
  <si>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</si>
  <si>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</si>
  <si>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</si>
  <si>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</si>
  <si>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</si>
  <si>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</si>
  <si>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</si>
  <si>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</si>
  <si>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</si>
  <si>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</si>
  <si>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</si>
  <si>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</si>
  <si>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</si>
  <si>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</si>
  <si>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</si>
  <si>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</si>
  <si>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</si>
  <si>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</si>
  <si>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</si>
  <si>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</si>
  <si>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</si>
  <si>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</si>
  <si>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</si>
  <si>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</si>
  <si>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</si>
  <si>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</si>
  <si>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</si>
  <si>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</si>
  <si>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</si>
  <si>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</si>
  <si>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</si>
  <si>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</si>
  <si>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</si>
  <si>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</si>
  <si>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</si>
  <si>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</si>
  <si>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</si>
  <si>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</si>
  <si>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</si>
  <si>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</si>
  <si>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</si>
  <si>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</si>
  <si>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</si>
  <si>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</si>
  <si>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</si>
  <si>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</si>
  <si>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</si>
  <si>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</si>
  <si>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</si>
  <si>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</si>
  <si>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</si>
  <si>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</si>
  <si>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</si>
  <si>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</si>
  <si>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</si>
  <si>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</si>
  <si>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</si>
  <si>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</si>
  <si>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</si>
  <si>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</si>
  <si>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</si>
  <si>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</si>
  <si>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</si>
  <si>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</si>
  <si>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</si>
  <si>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</si>
  <si>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</si>
  <si>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</si>
  <si>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</si>
  <si>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</si>
  <si>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</si>
  <si>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</si>
  <si>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</si>
  <si>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</si>
  <si>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</si>
  <si>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</si>
  <si>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</si>
  <si>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</si>
  <si>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</si>
  <si>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</si>
  <si>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</si>
  <si>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</si>
  <si>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</si>
  <si>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</si>
  <si>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</si>
  <si>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</si>
  <si>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</si>
  <si>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</si>
  <si>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</si>
  <si>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</si>
  <si>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</si>
  <si>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</si>
  <si>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</si>
  <si>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</si>
  <si>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</si>
  <si>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</si>
  <si>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</si>
  <si>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</si>
  <si>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</si>
  <si>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</si>
  <si>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</si>
  <si>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</si>
  <si>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</si>
  <si>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</si>
  <si>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</si>
  <si>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</si>
  <si>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</si>
  <si>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</si>
  <si>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</si>
  <si>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</si>
  <si>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</si>
  <si>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</si>
  <si>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</si>
  <si>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</si>
  <si>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</si>
  <si>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</si>
  <si>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</si>
  <si>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</si>
  <si>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</si>
  <si>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</si>
  <si>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</si>
  <si>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</si>
  <si>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</si>
  <si>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</si>
  <si>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</si>
  <si>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</si>
  <si>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</si>
  <si>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</si>
  <si>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</si>
  <si>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</si>
  <si>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</si>
  <si>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</si>
  <si>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</si>
  <si>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</si>
  <si>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</si>
  <si>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</si>
  <si>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</si>
  <si>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</si>
  <si>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</si>
  <si>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</si>
  <si>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</si>
  <si>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</si>
  <si>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</si>
  <si>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</si>
  <si>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</si>
  <si>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</si>
  <si>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</si>
  <si>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</si>
  <si>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</si>
  <si>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</si>
  <si>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</si>
  <si>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</si>
  <si>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</si>
  <si>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</si>
  <si>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</si>
  <si>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</si>
  <si>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</si>
  <si>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</si>
  <si>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</si>
  <si>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</si>
  <si>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</si>
  <si>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</si>
  <si>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</si>
  <si>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</si>
  <si>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</si>
  <si>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</si>
  <si>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</si>
  <si>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</si>
  <si>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</si>
  <si>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</si>
  <si>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</si>
  <si>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</si>
  <si>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</si>
  <si>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</si>
  <si>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</si>
  <si>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</si>
  <si>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</si>
  <si>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</si>
  <si>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</si>
  <si>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</si>
  <si>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</si>
  <si>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</si>
  <si>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</si>
  <si>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</si>
  <si>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</si>
  <si>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</si>
  <si>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</si>
  <si>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</si>
  <si>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</si>
  <si>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</si>
  <si>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</si>
  <si>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</si>
  <si>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</si>
  <si>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</si>
  <si>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</si>
  <si>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</si>
  <si>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</si>
  <si>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</si>
  <si>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</si>
  <si>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</si>
  <si>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</si>
  <si>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</si>
  <si>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</si>
  <si>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</si>
  <si>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</si>
  <si>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</si>
  <si>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</si>
  <si>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</si>
  <si>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</si>
  <si>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</si>
  <si>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</si>
  <si>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</si>
  <si>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</si>
  <si>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</si>
  <si>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</si>
  <si>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</si>
  <si>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</si>
  <si>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</si>
  <si>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</si>
  <si>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</si>
  <si>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</si>
  <si>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</si>
  <si>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</si>
  <si>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</si>
  <si>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</si>
  <si>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</si>
  <si>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</si>
  <si>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</si>
  <si>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</si>
  <si>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</si>
  <si>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</si>
  <si>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</si>
  <si>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</si>
  <si>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</si>
  <si>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</si>
  <si>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</si>
  <si>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</si>
  <si>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</si>
  <si>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</si>
  <si>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</si>
  <si>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</si>
  <si>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</si>
  <si>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</si>
  <si>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</si>
  <si>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</si>
  <si>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</si>
  <si>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</si>
  <si>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</si>
  <si>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</si>
  <si>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</si>
  <si>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</si>
  <si>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</si>
  <si>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</si>
  <si>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</si>
  <si>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</si>
  <si>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</si>
  <si>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</si>
  <si>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</si>
  <si>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</si>
  <si>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</si>
  <si>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</si>
  <si>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</si>
  <si>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</si>
  <si>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</si>
  <si>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</si>
  <si>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</si>
  <si>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</si>
  <si>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</si>
  <si>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</si>
  <si>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</si>
  <si>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</si>
  <si>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</si>
  <si>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</si>
  <si>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</si>
  <si>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</si>
  <si>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</si>
  <si>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</si>
  <si>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</si>
  <si>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</si>
  <si>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</si>
  <si>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</si>
  <si>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</si>
  <si>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</si>
  <si>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</si>
  <si>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</si>
  <si>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</si>
  <si>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</si>
  <si>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</si>
  <si>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</si>
  <si>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</si>
  <si>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</si>
  <si>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</si>
  <si>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</si>
  <si>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</si>
  <si>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</si>
  <si>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</si>
  <si>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</si>
  <si>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</si>
  <si>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</si>
  <si>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</si>
  <si>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</si>
  <si>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</si>
  <si>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</si>
  <si>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</si>
  <si>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</si>
  <si>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</si>
  <si>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</si>
  <si>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</si>
  <si>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</si>
  <si>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</si>
  <si>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</si>
  <si>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</si>
  <si>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</si>
  <si>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</si>
  <si>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</si>
  <si>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</si>
  <si>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</si>
  <si>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</si>
  <si>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</si>
  <si>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</si>
  <si>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</si>
  <si>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</si>
  <si>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</si>
  <si>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</si>
  <si>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</si>
  <si>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</si>
  <si>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</si>
  <si>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</si>
  <si>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</si>
  <si>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</si>
  <si>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</si>
  <si>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</si>
  <si>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</si>
  <si>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</si>
  <si>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</si>
  <si>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</si>
  <si>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</si>
  <si>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</si>
  <si>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</si>
  <si>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</si>
  <si>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</si>
  <si>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</si>
  <si>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</si>
  <si>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</si>
  <si>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</si>
  <si>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</si>
  <si>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</si>
  <si>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</si>
  <si>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</si>
  <si>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</si>
  <si>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</si>
  <si>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</si>
  <si>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</si>
  <si>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</si>
  <si>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</si>
  <si>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</si>
  <si>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</si>
  <si>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</si>
  <si>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</si>
  <si>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</si>
  <si>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</si>
  <si>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</si>
  <si>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</si>
  <si>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</si>
  <si>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</si>
  <si>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</si>
  <si>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</si>
  <si>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</si>
  <si>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</si>
  <si>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</si>
  <si>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</si>
  <si>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</si>
  <si>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</si>
  <si>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</si>
  <si>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</si>
  <si>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</si>
  <si>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</si>
  <si>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</si>
  <si>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</si>
  <si>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</si>
  <si>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</si>
  <si>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</si>
  <si>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</si>
  <si>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</si>
  <si>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</si>
  <si>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</si>
  <si>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</si>
  <si>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</si>
  <si>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</si>
  <si>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</si>
  <si>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</si>
  <si>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</si>
  <si>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</si>
  <si>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</si>
  <si>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</si>
  <si>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</si>
  <si>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</si>
  <si>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</si>
  <si>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</si>
  <si>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</si>
  <si>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</si>
  <si>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</si>
  <si>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</si>
  <si>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</si>
  <si>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</si>
  <si>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</si>
  <si>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</si>
  <si>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</si>
  <si>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</si>
  <si>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</si>
  <si>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</si>
  <si>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</si>
  <si>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</si>
  <si>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</si>
  <si>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</si>
  <si>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</si>
  <si>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</si>
  <si>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</si>
  <si>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</si>
  <si>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</si>
  <si>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</si>
  <si>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</si>
  <si>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</si>
  <si>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</si>
  <si>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</si>
  <si>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</si>
  <si>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</si>
  <si>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</si>
  <si>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</si>
  <si>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</si>
  <si>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</si>
  <si>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</si>
  <si>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</si>
  <si>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</si>
  <si>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</si>
  <si>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</si>
  <si>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</si>
  <si>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</si>
  <si>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</si>
  <si>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</si>
  <si>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</si>
  <si>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</si>
  <si>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</si>
  <si>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</si>
  <si>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</si>
  <si>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</si>
  <si>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</si>
  <si>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</si>
  <si>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</si>
  <si>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</si>
  <si>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</si>
  <si>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</si>
  <si>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</si>
  <si>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</si>
  <si>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</si>
  <si>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</si>
  <si>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</si>
  <si>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</si>
  <si>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</si>
  <si>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</si>
  <si>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</si>
  <si>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</si>
  <si>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</si>
  <si>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</si>
  <si>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</si>
  <si>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</si>
  <si>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</si>
  <si>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</si>
  <si>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</si>
  <si>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</si>
  <si>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</si>
  <si>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</si>
  <si>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</si>
  <si>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</si>
  <si>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</si>
  <si>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</si>
  <si>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</si>
  <si>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</si>
  <si>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</si>
  <si>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</si>
  <si>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</si>
  <si>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</si>
  <si>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</si>
  <si>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</si>
  <si>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</si>
  <si>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</si>
  <si>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</si>
  <si>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</si>
  <si>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</si>
  <si>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</si>
  <si>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</si>
  <si>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</si>
  <si>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</si>
  <si>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</si>
  <si>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</si>
  <si>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</si>
  <si>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</si>
  <si>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</si>
  <si>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</si>
  <si>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</si>
  <si>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</si>
  <si>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</si>
  <si>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</si>
  <si>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</si>
  <si>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</si>
  <si>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</si>
  <si>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</si>
  <si>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</si>
  <si>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</si>
  <si>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</si>
  <si>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</si>
  <si>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</si>
  <si>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</si>
  <si>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</si>
  <si>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</si>
  <si>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</si>
  <si>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</si>
  <si>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</si>
  <si>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</si>
  <si>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</si>
  <si>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</si>
  <si>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</si>
  <si>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</si>
  <si>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</si>
  <si>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</si>
  <si>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</si>
  <si>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</si>
  <si>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</si>
  <si>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</si>
  <si>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</si>
  <si>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</si>
  <si>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</si>
  <si>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</si>
  <si>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</si>
  <si>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</si>
  <si>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</si>
  <si>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</si>
  <si>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</si>
  <si>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</si>
  <si>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</si>
  <si>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</si>
  <si>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</si>
  <si>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</si>
  <si>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</si>
  <si>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</si>
  <si>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</si>
  <si>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</si>
  <si>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</si>
  <si>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</si>
  <si>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</si>
  <si>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</si>
  <si>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</si>
  <si>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</si>
  <si>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</si>
  <si>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</si>
  <si>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</si>
  <si>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</si>
  <si>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</si>
  <si>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</si>
  <si>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</si>
  <si>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</si>
  <si>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</si>
  <si>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</si>
  <si>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</si>
  <si>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</si>
  <si>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</si>
  <si>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</si>
  <si>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</si>
  <si>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</si>
  <si>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</si>
  <si>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</si>
  <si>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</si>
  <si>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</si>
  <si>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</si>
  <si>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</si>
  <si>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</si>
  <si>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</si>
  <si>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</si>
  <si>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</si>
  <si>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</si>
  <si>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</si>
  <si>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</si>
  <si>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</si>
  <si>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</si>
  <si>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</si>
  <si>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</si>
  <si>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</si>
  <si>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</si>
  <si>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</si>
  <si>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</si>
  <si>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</si>
  <si>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</si>
  <si>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</si>
  <si>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</si>
  <si>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</si>
  <si>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</si>
  <si>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</si>
  <si>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</si>
  <si>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</si>
  <si>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</si>
  <si>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</si>
  <si>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</si>
  <si>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</si>
  <si>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</si>
  <si>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</si>
  <si>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</si>
  <si>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</si>
  <si>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</si>
  <si>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</si>
  <si>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</si>
  <si>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</si>
  <si>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</si>
  <si>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</si>
  <si>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</si>
  <si>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</si>
  <si>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</si>
  <si>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</si>
  <si>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</si>
  <si>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</si>
  <si>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</si>
  <si>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</si>
  <si>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</si>
  <si>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</si>
  <si>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</si>
  <si>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</si>
  <si>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</si>
  <si>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</si>
  <si>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</si>
  <si>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</si>
  <si>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</si>
  <si>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</si>
  <si>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</si>
  <si>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</si>
  <si>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</si>
  <si>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</si>
  <si>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</si>
  <si>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</si>
  <si>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</si>
  <si>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</si>
  <si>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</si>
  <si>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</si>
  <si>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</si>
  <si>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</si>
  <si>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</si>
  <si>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</si>
  <si>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</si>
  <si>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</si>
  <si>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</si>
  <si>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</si>
  <si>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</si>
  <si>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</si>
  <si>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</si>
  <si>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</si>
  <si>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</si>
  <si>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</si>
  <si>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</si>
  <si>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</si>
  <si>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</si>
  <si>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</si>
  <si>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</si>
  <si>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</si>
  <si>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</si>
  <si>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</si>
  <si>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</si>
  <si>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</si>
  <si>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</si>
  <si>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</si>
  <si>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</si>
  <si>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</si>
  <si>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</si>
  <si>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</si>
  <si>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</si>
  <si>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</si>
  <si>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</si>
  <si>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</si>
  <si>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</si>
  <si>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</si>
  <si>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</si>
  <si>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</si>
  <si>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</si>
  <si>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</si>
  <si>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</si>
  <si>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</si>
  <si>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</si>
  <si>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</si>
  <si>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</si>
  <si>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</si>
  <si>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</si>
  <si>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</si>
  <si>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</si>
  <si>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</si>
  <si>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</si>
  <si>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</si>
  <si>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</si>
  <si>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</si>
  <si>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</si>
  <si>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</si>
  <si>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</si>
  <si>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</si>
  <si>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</si>
  <si>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</si>
  <si>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</si>
  <si>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</si>
  <si>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</si>
  <si>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</si>
  <si>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</si>
  <si>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</si>
  <si>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</si>
  <si>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</si>
  <si>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</si>
  <si>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</si>
  <si>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</si>
  <si>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</si>
  <si>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</si>
  <si>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</si>
  <si>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</si>
  <si>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</si>
  <si>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</si>
  <si>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</si>
  <si>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</si>
  <si>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</si>
  <si>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</si>
  <si>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</si>
  <si>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</si>
  <si>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</si>
  <si>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</si>
  <si>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</si>
  <si>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</si>
  <si>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</si>
  <si>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</si>
  <si>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</si>
  <si>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</si>
  <si>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</si>
  <si>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</si>
  <si>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</si>
  <si>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</si>
  <si>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</si>
  <si>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</si>
  <si>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</si>
  <si>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</si>
  <si>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</si>
  <si>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</si>
  <si>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</si>
  <si>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</si>
  <si>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</si>
  <si>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</si>
  <si>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</si>
  <si>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</si>
  <si>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</si>
  <si>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</si>
  <si>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</si>
  <si>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</si>
  <si>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</si>
  <si>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</si>
  <si>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</si>
  <si>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</si>
  <si>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</si>
  <si>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</si>
  <si>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</si>
  <si>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</si>
  <si>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</si>
  <si>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</si>
  <si>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</si>
  <si>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</si>
  <si>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</si>
  <si>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</si>
  <si>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</si>
  <si>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</si>
  <si>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</si>
  <si>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</si>
  <si>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</si>
  <si>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</si>
  <si>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</si>
  <si>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</si>
  <si>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</si>
  <si>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</si>
  <si>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</si>
  <si>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</si>
  <si>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</si>
  <si>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</si>
  <si>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</si>
  <si>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</si>
  <si>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</si>
  <si>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</si>
  <si>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</si>
  <si>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</si>
  <si>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</si>
  <si>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</si>
  <si>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</si>
  <si>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</si>
  <si>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</si>
  <si>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</si>
  <si>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</si>
  <si>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</si>
  <si>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</si>
  <si>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</si>
  <si>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</si>
  <si>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</si>
  <si>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</si>
  <si>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</si>
  <si>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</si>
  <si>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</si>
  <si>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</si>
  <si>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</si>
  <si>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</si>
  <si>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</si>
  <si>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</si>
  <si>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</si>
  <si>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</si>
  <si>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</si>
  <si>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</si>
  <si>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</si>
  <si>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</si>
  <si>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</si>
  <si>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</si>
  <si>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</si>
  <si>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</si>
  <si>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</si>
  <si>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</si>
  <si>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</si>
  <si>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</si>
  <si>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</si>
  <si>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</si>
  <si>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</si>
  <si>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</si>
  <si>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</si>
  <si>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</si>
  <si>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</si>
  <si>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</si>
  <si>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</si>
  <si>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</si>
  <si>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</si>
  <si>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</si>
  <si>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</si>
  <si>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</si>
  <si>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</si>
  <si>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</si>
  <si>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</si>
  <si>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</si>
  <si>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</si>
  <si>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</si>
  <si>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</si>
  <si>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</si>
  <si>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</si>
  <si>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</si>
  <si>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</si>
  <si>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</si>
  <si>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</si>
  <si>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</si>
  <si>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</si>
  <si>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</si>
  <si>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</si>
  <si>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</si>
  <si>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</si>
  <si>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</si>
  <si>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</si>
  <si>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</si>
  <si>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</si>
  <si>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</si>
  <si>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</si>
  <si>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</si>
  <si>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</si>
  <si>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</si>
  <si>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</si>
  <si>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</si>
  <si>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</si>
  <si>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</si>
  <si>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</si>
  <si>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</si>
  <si>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</si>
  <si>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</si>
  <si>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</si>
  <si>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</si>
  <si>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</si>
  <si>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</si>
  <si>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</si>
  <si>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</si>
  <si>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</si>
  <si>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</si>
  <si>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</si>
  <si>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</si>
  <si>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</si>
  <si>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</si>
  <si>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</si>
  <si>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</si>
  <si>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</si>
  <si>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</si>
  <si>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</si>
  <si>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</si>
  <si>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</si>
  <si>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</si>
  <si>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</si>
  <si>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</si>
  <si>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</si>
  <si>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</si>
  <si>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</si>
  <si>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</si>
  <si>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</si>
  <si>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</si>
  <si>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</si>
  <si>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</si>
  <si>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</si>
  <si>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</si>
  <si>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</si>
  <si>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</si>
  <si>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</si>
  <si>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</si>
  <si>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</si>
  <si>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</si>
  <si>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</si>
  <si>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</si>
  <si>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</si>
  <si>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</si>
  <si>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</si>
  <si>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</si>
  <si>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</si>
  <si>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</si>
  <si>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</si>
  <si>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</si>
  <si>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</si>
  <si>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</si>
  <si>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</si>
  <si>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</si>
  <si>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</si>
  <si>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</si>
  <si>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</si>
  <si>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</si>
  <si>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</si>
  <si>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</si>
  <si>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</si>
  <si>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</si>
  <si>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</si>
  <si>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</si>
  <si>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</si>
  <si>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</si>
  <si>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</si>
  <si>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</si>
  <si>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</si>
  <si>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</si>
  <si>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</si>
  <si>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</si>
  <si>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</si>
  <si>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</si>
  <si>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</si>
  <si>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</si>
  <si>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</si>
  <si>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</si>
  <si>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</si>
  <si>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</si>
  <si>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</si>
  <si>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</si>
  <si>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</si>
  <si>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</si>
  <si>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</si>
  <si>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</si>
  <si>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</si>
  <si>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</si>
  <si>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</si>
  <si>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</si>
  <si>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</si>
  <si>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</si>
  <si>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</si>
  <si>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</si>
  <si>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</si>
  <si>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</si>
  <si>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</si>
  <si>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</si>
  <si>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</si>
  <si>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</si>
  <si>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</si>
  <si>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</si>
  <si>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</si>
  <si>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</si>
  <si>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</si>
  <si>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</si>
  <si>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</si>
  <si>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</si>
  <si>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</si>
  <si>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</si>
  <si>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</si>
  <si>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</si>
  <si>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</si>
  <si>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</si>
  <si>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</si>
  <si>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</si>
  <si>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</si>
  <si>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</si>
  <si>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</si>
  <si>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</si>
  <si>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</si>
  <si>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</si>
  <si>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</si>
  <si>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</si>
  <si>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</si>
  <si>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</si>
  <si>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</si>
  <si>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</si>
  <si>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</si>
  <si>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</si>
  <si>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</si>
  <si>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</si>
  <si>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</si>
  <si>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</si>
  <si>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</si>
  <si>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</si>
  <si>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</si>
  <si>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</si>
  <si>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</si>
  <si>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</si>
  <si>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</si>
  <si>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</si>
  <si>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</si>
  <si>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</si>
  <si>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</si>
  <si>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</si>
  <si>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</si>
  <si>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</si>
  <si>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</si>
  <si>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</si>
  <si>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</si>
  <si>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</si>
  <si>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</si>
  <si>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</si>
  <si>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</si>
  <si>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</si>
  <si>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</si>
  <si>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</si>
  <si>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</si>
  <si>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</si>
  <si>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</si>
  <si>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</si>
  <si>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</si>
  <si>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</si>
  <si>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</si>
  <si>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</si>
  <si>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</si>
  <si>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</si>
  <si>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</si>
  <si>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</si>
  <si>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</si>
  <si>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</si>
  <si>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</si>
  <si>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</si>
  <si>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</si>
  <si>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</si>
  <si>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</si>
  <si>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</si>
  <si>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</si>
  <si>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</si>
  <si>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</si>
  <si>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</si>
  <si>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</si>
  <si>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</si>
  <si>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</si>
  <si>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</si>
  <si>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</si>
  <si>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</si>
  <si>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</si>
  <si>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</si>
  <si>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</si>
  <si>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</si>
  <si>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</si>
  <si>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</si>
  <si>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</si>
  <si>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</si>
  <si>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</si>
  <si>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</si>
  <si>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</si>
  <si>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</si>
  <si>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</si>
  <si>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</si>
  <si>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</si>
  <si>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</si>
  <si>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</si>
  <si>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</si>
  <si>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</si>
  <si>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</si>
  <si>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</si>
  <si>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</si>
  <si>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</si>
  <si>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</si>
  <si>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</si>
  <si>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</si>
  <si>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</si>
  <si>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</si>
  <si>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</si>
  <si>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</si>
  <si>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</si>
  <si>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</si>
  <si>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</si>
  <si>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</si>
  <si>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</si>
  <si>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</si>
  <si>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</si>
  <si>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</si>
  <si>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</si>
  <si>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</si>
  <si>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</si>
  <si>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</si>
  <si>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</si>
  <si>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</si>
  <si>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</si>
  <si>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</si>
  <si>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</si>
  <si>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</si>
  <si>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</si>
  <si>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</si>
  <si>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</si>
  <si>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</si>
  <si>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</si>
  <si>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</si>
  <si>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</si>
  <si>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</si>
  <si>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</si>
  <si>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</si>
  <si>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</si>
  <si>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</si>
  <si>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</si>
  <si>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</si>
  <si>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</si>
  <si>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</si>
  <si>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</si>
  <si>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</si>
  <si>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</si>
  <si>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</si>
  <si>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</si>
  <si>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</si>
  <si>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</si>
  <si>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</si>
  <si>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</si>
  <si>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</si>
  <si>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</si>
  <si>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</si>
  <si>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</si>
  <si>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</si>
  <si>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</si>
  <si>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</si>
  <si>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</si>
  <si>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</si>
  <si>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</si>
  <si>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</si>
  <si>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</si>
  <si>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</si>
  <si>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</si>
  <si>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</si>
  <si>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</si>
  <si>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</si>
  <si>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</si>
  <si>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</si>
  <si>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</si>
  <si>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</si>
  <si>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</si>
  <si>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</si>
  <si>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</si>
  <si>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</si>
  <si>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</si>
  <si>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</si>
  <si>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</si>
  <si>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</si>
  <si>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</si>
  <si>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</si>
  <si>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</si>
  <si>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</si>
  <si>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</si>
  <si>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</si>
  <si>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</si>
  <si>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</si>
  <si>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</si>
  <si>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</si>
  <si>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</si>
  <si>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</si>
  <si>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</si>
  <si>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</si>
  <si>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</si>
  <si>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</si>
  <si>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</si>
  <si>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</si>
  <si>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</si>
  <si>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</si>
  <si>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</si>
  <si>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</si>
  <si>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</si>
  <si>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</si>
  <si>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</si>
  <si>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</si>
  <si>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</si>
  <si>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</si>
  <si>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</si>
  <si>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</si>
  <si>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</si>
  <si>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</si>
  <si>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</si>
  <si>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</si>
  <si>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</si>
  <si>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</si>
  <si>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</si>
  <si>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</si>
  <si>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</si>
  <si>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</si>
  <si>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</si>
  <si>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</si>
  <si>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</si>
  <si>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</si>
  <si>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</si>
  <si>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</si>
  <si>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</si>
  <si>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</si>
  <si>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</si>
  <si>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</si>
  <si>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</si>
  <si>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</si>
  <si>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</si>
  <si>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</si>
  <si>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</si>
  <si>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</si>
  <si>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</si>
  <si>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</si>
  <si>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</si>
  <si>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</si>
  <si>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</si>
  <si>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</si>
  <si>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</si>
  <si>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</si>
  <si>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</si>
  <si>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</si>
  <si>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</si>
  <si>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</si>
  <si>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</si>
  <si>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</si>
  <si>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</si>
  <si>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</si>
  <si>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</si>
  <si>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</si>
  <si>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</si>
  <si>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</si>
  <si>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</si>
  <si>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</si>
  <si>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</si>
  <si>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</si>
  <si>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</si>
  <si>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</si>
  <si>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</si>
  <si>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</si>
  <si>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</si>
  <si>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</si>
  <si>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</si>
  <si>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</si>
  <si>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</si>
  <si>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</si>
  <si>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</si>
  <si>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</si>
  <si>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</si>
  <si>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</si>
  <si>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</si>
  <si>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</si>
  <si>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</si>
  <si>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</si>
  <si>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</si>
  <si>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</si>
  <si>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</si>
  <si>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</si>
  <si>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</si>
  <si>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</si>
  <si>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</si>
  <si>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</si>
  <si>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</si>
  <si>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</si>
  <si>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</si>
  <si>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</si>
  <si>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</si>
  <si>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</si>
  <si>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</si>
  <si>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</si>
  <si>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</si>
  <si>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</si>
  <si>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</si>
  <si>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</si>
  <si>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</si>
  <si>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</si>
  <si>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</si>
  <si>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</si>
  <si>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</si>
  <si>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</si>
  <si>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</si>
  <si>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</si>
  <si>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</si>
  <si>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</si>
  <si>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</si>
  <si>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</si>
  <si>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</si>
  <si>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</si>
  <si>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</si>
  <si>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</si>
  <si>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</si>
  <si>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</si>
  <si>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</si>
  <si>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</si>
  <si>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</si>
  <si>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</si>
  <si>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</si>
  <si>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</si>
  <si>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</si>
  <si>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</si>
  <si>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</si>
  <si>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</si>
  <si>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</si>
  <si>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</si>
  <si>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</si>
  <si>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</si>
  <si>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</si>
  <si>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</si>
  <si>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</si>
  <si>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</si>
  <si>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</si>
  <si>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</si>
  <si>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</si>
  <si>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</si>
  <si>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</si>
  <si>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</si>
  <si>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</si>
  <si>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</si>
  <si>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</si>
  <si>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</si>
  <si>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</si>
  <si>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</si>
  <si>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</si>
  <si>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</si>
  <si>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</si>
  <si>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</si>
  <si>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</si>
  <si>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</si>
  <si>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</si>
  <si>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</si>
  <si>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</si>
  <si>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</si>
  <si>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</si>
  <si>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</si>
  <si>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</si>
  <si>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</si>
  <si>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</si>
  <si>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</si>
  <si>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</si>
  <si>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</si>
  <si>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</si>
  <si>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</si>
  <si>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</si>
  <si>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</si>
  <si>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</si>
  <si>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</si>
  <si>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</si>
  <si>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</si>
  <si>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</si>
  <si>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</si>
  <si>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</si>
  <si>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</si>
  <si>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</si>
  <si>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</si>
  <si>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</si>
  <si>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</si>
  <si>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</si>
  <si>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</si>
  <si>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</si>
  <si>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</si>
  <si>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</si>
  <si>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</si>
  <si>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</si>
  <si>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</si>
  <si>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</si>
  <si>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</si>
  <si>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</si>
  <si>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</si>
  <si>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</si>
  <si>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</si>
  <si>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</si>
  <si>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</si>
  <si>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</si>
  <si>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</si>
  <si>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</si>
  <si>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</si>
  <si>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</si>
  <si>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</si>
  <si>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</si>
  <si>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</si>
  <si>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</si>
  <si>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</si>
  <si>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</si>
  <si>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</si>
  <si>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</si>
  <si>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</si>
  <si>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</si>
  <si>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</si>
  <si>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</si>
  <si>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</si>
  <si>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</si>
  <si>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</si>
  <si>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</si>
  <si>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</si>
  <si>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</si>
  <si>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</si>
  <si>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</si>
  <si>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</si>
  <si>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</si>
  <si>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</si>
  <si>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</si>
  <si>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</si>
  <si>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</si>
  <si>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</si>
  <si>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</si>
  <si>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</si>
  <si>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</si>
  <si>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</si>
  <si>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</si>
  <si>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</si>
  <si>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</si>
  <si>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</si>
  <si>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</si>
  <si>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</si>
  <si>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</si>
  <si>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</si>
  <si>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</si>
  <si>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</si>
  <si>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</si>
  <si>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</si>
  <si>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</si>
  <si>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</si>
  <si>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</si>
  <si>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</si>
  <si>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</si>
  <si>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</si>
  <si>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</si>
  <si>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</si>
  <si>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</si>
  <si>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</si>
  <si>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</si>
  <si>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</si>
  <si>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</si>
  <si>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</si>
  <si>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</si>
  <si>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</si>
  <si>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</si>
  <si>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</si>
  <si>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</si>
  <si>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</si>
  <si>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</si>
  <si>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</si>
  <si>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</si>
  <si>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</si>
  <si>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</si>
  <si>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</si>
  <si>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</si>
  <si>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</si>
  <si>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</si>
  <si>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</si>
  <si>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</si>
  <si>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</si>
  <si>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</si>
  <si>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</si>
  <si>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</si>
  <si>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</si>
  <si>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</si>
  <si>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</si>
  <si>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</si>
  <si>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</si>
  <si>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</si>
  <si>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</si>
  <si>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</si>
  <si>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</si>
  <si>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</si>
  <si>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</si>
  <si>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</si>
  <si>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</si>
  <si>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</si>
  <si>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</si>
  <si>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</si>
  <si>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</si>
  <si>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</si>
  <si>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</si>
  <si>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</si>
  <si>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</si>
  <si>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</si>
  <si>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</si>
  <si>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</si>
  <si>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</si>
  <si>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</si>
  <si>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</si>
  <si>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</si>
  <si>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</si>
  <si>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</si>
  <si>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</si>
  <si>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</si>
  <si>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</si>
  <si>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</si>
  <si>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</si>
  <si>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</si>
  <si>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</si>
  <si>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</si>
  <si>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</si>
  <si>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</si>
  <si>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</si>
  <si>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</si>
  <si>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</si>
  <si>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</si>
  <si>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</si>
  <si>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</si>
  <si>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</si>
  <si>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</si>
  <si>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</si>
  <si>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</si>
  <si>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</si>
  <si>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</si>
  <si>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</si>
  <si>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</si>
  <si>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</si>
  <si>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</si>
  <si>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</si>
  <si>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</si>
  <si>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</si>
  <si>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</si>
  <si>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</si>
  <si>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</si>
  <si>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</si>
  <si>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</si>
  <si>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</si>
  <si>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</si>
  <si>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</si>
  <si>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</si>
  <si>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</si>
  <si>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</si>
  <si>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</si>
  <si>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</si>
  <si>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</si>
  <si>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</si>
  <si>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</si>
  <si>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</si>
  <si>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</si>
  <si>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</si>
  <si>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</si>
  <si>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</si>
  <si>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</si>
  <si>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</si>
  <si>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</si>
  <si>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</si>
  <si>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</si>
  <si>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</si>
  <si>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</si>
  <si>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</si>
  <si>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</si>
  <si>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</si>
  <si>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</si>
  <si>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</si>
  <si>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</si>
  <si>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</si>
  <si>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</si>
  <si>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</si>
  <si>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</si>
  <si>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</si>
  <si>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</si>
  <si>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</si>
  <si>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</si>
  <si>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</si>
  <si>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</si>
  <si>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</si>
  <si>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</si>
  <si>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</si>
  <si>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</si>
  <si>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</si>
  <si>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</si>
  <si>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</si>
  <si>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</si>
  <si>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</si>
  <si>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</si>
  <si>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</si>
  <si>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</si>
  <si>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</si>
  <si>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</si>
  <si>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</si>
  <si>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</si>
  <si>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</si>
  <si>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</si>
  <si>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</si>
  <si>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</si>
  <si>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</si>
  <si>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</si>
  <si>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</si>
  <si>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</si>
  <si>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</si>
  <si>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</si>
  <si>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</si>
  <si>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</si>
  <si>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</si>
  <si>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</si>
  <si>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</si>
  <si>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</si>
  <si>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</si>
  <si>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</si>
  <si>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</si>
  <si>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</si>
  <si>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</si>
  <si>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</si>
  <si>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</si>
  <si>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</si>
  <si>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</si>
  <si>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</si>
  <si>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</si>
  <si>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</si>
  <si>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</si>
  <si>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</si>
  <si>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</si>
  <si>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</si>
  <si>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</si>
  <si>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</si>
  <si>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</si>
  <si>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</si>
  <si>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</si>
  <si>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</si>
  <si>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</si>
  <si>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</si>
  <si>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</si>
  <si>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</si>
  <si>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</si>
  <si>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</si>
  <si>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</si>
  <si>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</si>
  <si>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</si>
  <si>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</si>
  <si>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</si>
  <si>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</si>
  <si>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</si>
  <si>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</si>
  <si>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</si>
  <si>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</si>
  <si>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</si>
  <si>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</si>
  <si>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</si>
  <si>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</si>
  <si>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</si>
  <si>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</si>
  <si>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</si>
  <si>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</si>
  <si>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</si>
  <si>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</si>
  <si>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</si>
  <si>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</si>
  <si>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</si>
  <si>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</si>
  <si>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</si>
  <si>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</si>
  <si>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</si>
  <si>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</si>
  <si>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</si>
  <si>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</si>
  <si>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</si>
  <si>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</si>
  <si>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</si>
  <si>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</si>
  <si>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</si>
  <si>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</si>
  <si>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</si>
  <si>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</si>
  <si>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</si>
  <si>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</si>
  <si>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</si>
  <si>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</si>
  <si>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</si>
  <si>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</si>
  <si>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</si>
  <si>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</si>
  <si>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</si>
  <si>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</si>
  <si>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</si>
  <si>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</si>
  <si>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</si>
  <si>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</si>
  <si>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</si>
  <si>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</si>
  <si>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</si>
  <si>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</si>
  <si>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</si>
  <si>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</si>
  <si>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</si>
  <si>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</si>
  <si>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</si>
  <si>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</si>
  <si>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</si>
  <si>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</si>
  <si>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</si>
  <si>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</si>
  <si>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</si>
  <si>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</si>
  <si>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</si>
  <si>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</si>
  <si>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</si>
  <si>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</si>
  <si>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</si>
  <si>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</si>
  <si>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</si>
  <si>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</si>
  <si>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</si>
  <si>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</si>
  <si>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</si>
  <si>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</si>
  <si>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</si>
  <si>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</si>
  <si>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</si>
  <si>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</si>
  <si>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</si>
  <si>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</si>
  <si>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</si>
  <si>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</si>
  <si>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</si>
  <si>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</si>
  <si>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</si>
  <si>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</si>
  <si>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</si>
  <si>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</si>
  <si>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</si>
  <si>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</si>
  <si>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</si>
  <si>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</si>
  <si>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</si>
  <si>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</si>
  <si>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</si>
  <si>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</si>
  <si>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</si>
  <si>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</si>
  <si>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</si>
  <si>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</si>
  <si>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</si>
  <si>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</si>
  <si>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</si>
  <si>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</si>
  <si>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</si>
  <si>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</si>
  <si>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</si>
  <si>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</si>
  <si>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</si>
  <si>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</si>
  <si>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</si>
  <si>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</si>
  <si>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</si>
  <si>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</si>
  <si>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</si>
  <si>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</si>
  <si>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</si>
  <si>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</si>
  <si>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</si>
  <si>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</si>
  <si>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</si>
  <si>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</si>
  <si>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</si>
  <si>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</si>
  <si>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</si>
  <si>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</si>
  <si>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</si>
  <si>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</si>
  <si>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</si>
  <si>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</si>
  <si>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</si>
  <si>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</si>
  <si>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</si>
  <si>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</si>
  <si>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</si>
  <si>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</si>
  <si>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</si>
  <si>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</si>
  <si>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</si>
  <si>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</si>
  <si>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</si>
  <si>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</si>
  <si>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</si>
  <si>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</si>
  <si>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</si>
  <si>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</si>
  <si>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</si>
  <si>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</si>
  <si>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</si>
  <si>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</si>
  <si>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</si>
  <si>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</si>
  <si>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</si>
  <si>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</si>
  <si>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</si>
  <si>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</si>
  <si>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</si>
  <si>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</si>
  <si>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</si>
  <si>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</si>
  <si>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</si>
  <si>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</si>
  <si>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</si>
  <si>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</si>
  <si>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</si>
  <si>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</si>
  <si>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</si>
  <si>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</si>
  <si>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</si>
  <si>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</si>
  <si>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</si>
  <si>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</si>
  <si>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</si>
  <si>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</si>
  <si>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</si>
  <si>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</si>
  <si>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</si>
  <si>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</si>
  <si>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</si>
  <si>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</si>
  <si>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</si>
  <si>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</si>
  <si>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</si>
  <si>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</si>
  <si>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</si>
  <si>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</si>
  <si>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</si>
  <si>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</si>
  <si>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</si>
  <si>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</si>
  <si>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</si>
  <si>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</si>
  <si>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</si>
  <si>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</si>
  <si>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</si>
  <si>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</si>
  <si>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</si>
  <si>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</si>
  <si>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</si>
  <si>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</si>
  <si>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</si>
  <si>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</si>
  <si>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</si>
  <si>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</si>
  <si>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</si>
  <si>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</si>
  <si>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</si>
  <si>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</si>
  <si>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</si>
  <si>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</si>
  <si>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</si>
  <si>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</si>
  <si>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</si>
  <si>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</si>
  <si>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</si>
  <si>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</si>
  <si>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</si>
  <si>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</si>
  <si>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</si>
  <si>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</si>
  <si>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</si>
  <si>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</si>
  <si>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</si>
  <si>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</si>
  <si>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</si>
  <si>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</si>
  <si>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</si>
  <si>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</si>
  <si>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</si>
  <si>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</si>
  <si>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</si>
  <si>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</si>
  <si>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</si>
  <si>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</si>
  <si>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</si>
  <si>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</si>
  <si>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</si>
  <si>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</si>
  <si>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</si>
  <si>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</si>
  <si>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</si>
  <si>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</si>
  <si>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</si>
  <si>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</si>
  <si>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</si>
  <si>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</si>
  <si>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</si>
  <si>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</si>
  <si>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</si>
  <si>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</si>
  <si>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</si>
  <si>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</si>
  <si>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</si>
  <si>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</si>
  <si>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</si>
  <si>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</si>
  <si>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</si>
  <si>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</si>
  <si>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</si>
  <si>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</si>
  <si>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</si>
  <si>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</si>
  <si>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</si>
  <si>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</si>
  <si>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</si>
  <si>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</si>
  <si>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</si>
  <si>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</si>
  <si>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</si>
  <si>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</si>
  <si>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</si>
  <si>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</si>
  <si>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</si>
  <si>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</si>
  <si>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</si>
  <si>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</si>
  <si>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</si>
  <si>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</si>
  <si>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</si>
  <si>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</si>
  <si>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</si>
  <si>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</si>
  <si>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</si>
  <si>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</si>
  <si>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</si>
  <si>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</si>
  <si>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</si>
  <si>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</si>
  <si>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</si>
  <si>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</si>
  <si>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</si>
  <si>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</si>
  <si>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</si>
  <si>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</si>
  <si>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</si>
  <si>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</si>
  <si>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</si>
  <si>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</si>
  <si>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</si>
  <si>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</si>
  <si>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</si>
  <si>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</si>
  <si>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</si>
  <si>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</si>
  <si>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</si>
  <si>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</si>
  <si>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</si>
  <si>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</si>
  <si>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</si>
  <si>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</si>
  <si>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</si>
  <si>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</si>
  <si>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</si>
  <si>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</si>
  <si>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</si>
  <si>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</si>
  <si>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</si>
  <si>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</si>
  <si>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</si>
  <si>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</si>
  <si>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</si>
  <si>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</si>
  <si>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</si>
  <si>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</si>
  <si>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</si>
  <si>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</si>
  <si>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</si>
  <si>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</si>
  <si>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</si>
  <si>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</si>
  <si>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</si>
  <si>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</si>
  <si>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</si>
  <si>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</si>
  <si>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</si>
  <si>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</si>
  <si>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</si>
  <si>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</si>
  <si>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</si>
  <si>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</si>
  <si>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</si>
  <si>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</si>
  <si>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</si>
  <si>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</si>
  <si>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</si>
  <si>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</si>
  <si>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</si>
  <si>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</si>
  <si>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</si>
  <si>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</si>
  <si>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</si>
  <si>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</si>
  <si>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</si>
  <si>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</si>
  <si>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</si>
  <si>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</si>
  <si>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</si>
  <si>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</si>
  <si>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</si>
  <si>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</si>
  <si>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</si>
  <si>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</si>
  <si>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</si>
  <si>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</si>
  <si>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</si>
  <si>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</si>
  <si>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</si>
  <si>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</si>
  <si>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</si>
  <si>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</si>
  <si>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</si>
  <si>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</si>
  <si>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</si>
  <si>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</si>
  <si>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</si>
  <si>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</si>
  <si>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</si>
  <si>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</si>
  <si>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</si>
  <si>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</si>
  <si>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</si>
  <si>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</si>
  <si>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</si>
  <si>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</si>
  <si>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</si>
  <si>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</si>
  <si>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</si>
  <si>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</si>
  <si>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</si>
  <si>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</si>
  <si>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</si>
  <si>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</si>
  <si>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</si>
  <si>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</si>
  <si>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</si>
  <si>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</si>
  <si>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</si>
  <si>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</si>
  <si>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</si>
  <si>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</si>
  <si>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</si>
  <si>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</si>
  <si>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</si>
  <si>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</si>
  <si>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</si>
  <si>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</si>
  <si>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</si>
  <si>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</si>
  <si>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</si>
  <si>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</si>
  <si>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</si>
  <si>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</si>
  <si>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</si>
  <si>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</si>
  <si>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</si>
  <si>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</si>
  <si>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</si>
  <si>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</si>
  <si>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</si>
  <si>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</si>
  <si>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</si>
  <si>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</si>
  <si>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</si>
  <si>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</si>
  <si>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</si>
  <si>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</si>
  <si>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</si>
  <si>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</si>
  <si>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</si>
  <si>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</si>
  <si>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</si>
  <si>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</si>
  <si>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</si>
  <si>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</si>
  <si>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</si>
  <si>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</si>
  <si>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</si>
  <si>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</si>
  <si>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</si>
  <si>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</si>
  <si>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</si>
  <si>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</si>
  <si>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</si>
  <si>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</si>
  <si>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</si>
  <si>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</si>
  <si>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</si>
  <si>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</si>
  <si>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</si>
  <si>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</si>
  <si>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</si>
  <si>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</si>
  <si>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</si>
  <si>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</si>
  <si>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</si>
  <si>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</si>
  <si>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</si>
  <si>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</si>
  <si>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</si>
  <si>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</si>
  <si>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</si>
  <si>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</si>
  <si>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</si>
  <si>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</si>
  <si>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</si>
  <si>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</si>
  <si>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</si>
  <si>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</si>
  <si>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</si>
  <si>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</si>
  <si>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</si>
  <si>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</si>
  <si>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</si>
  <si>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</si>
  <si>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</si>
  <si>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</si>
  <si>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</si>
  <si>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</si>
  <si>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</si>
  <si>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</si>
  <si>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</si>
  <si>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</si>
  <si>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</si>
  <si>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</si>
  <si>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</si>
  <si>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</si>
  <si>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</si>
  <si>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</si>
  <si>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</si>
  <si>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</si>
  <si>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</si>
  <si>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</si>
  <si>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</si>
  <si>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</si>
  <si>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</si>
  <si>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</si>
  <si>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</si>
  <si>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</si>
  <si>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</si>
  <si>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</si>
  <si>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</si>
  <si>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</si>
  <si>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</si>
  <si>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</si>
  <si>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</si>
  <si>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</si>
  <si>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</si>
  <si>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</si>
  <si>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</si>
  <si>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</si>
  <si>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</si>
  <si>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</si>
  <si>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</si>
  <si>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</si>
  <si>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</si>
  <si>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</si>
  <si>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</si>
  <si>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</si>
  <si>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</si>
  <si>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</si>
  <si>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</si>
  <si>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</si>
  <si>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</si>
  <si>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</si>
  <si>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</si>
  <si>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</si>
  <si>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</si>
  <si>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</si>
  <si>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</si>
  <si>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</si>
  <si>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</si>
  <si>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</si>
  <si>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</si>
  <si>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</si>
  <si>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</si>
  <si>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</si>
  <si>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</si>
  <si>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</si>
  <si>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</si>
  <si>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</si>
  <si>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</si>
  <si>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</si>
  <si>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</si>
  <si>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</si>
  <si>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</si>
  <si>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</si>
  <si>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</si>
  <si>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</si>
  <si>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</si>
  <si>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</si>
  <si>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</si>
  <si>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</si>
  <si>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</si>
  <si>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</si>
  <si>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</si>
  <si>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</si>
  <si>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</si>
  <si>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</si>
  <si>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</si>
  <si>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</si>
  <si>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</si>
  <si>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</si>
  <si>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</si>
  <si>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</si>
  <si>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</si>
  <si>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</si>
  <si>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</si>
  <si>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</si>
  <si>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</si>
  <si>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</si>
  <si>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</si>
  <si>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</si>
  <si>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</si>
  <si>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</si>
  <si>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</si>
  <si>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</si>
  <si>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</si>
  <si>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</si>
  <si>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</si>
  <si>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</si>
  <si>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</si>
  <si>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</si>
  <si>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</si>
  <si>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</si>
  <si>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</si>
  <si>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</si>
  <si>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</si>
  <si>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</si>
  <si>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</si>
  <si>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</si>
  <si>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</si>
  <si>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</si>
  <si>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</si>
  <si>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</si>
  <si>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</si>
  <si>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</si>
  <si>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</si>
  <si>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</si>
  <si>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</si>
  <si>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</si>
  <si>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</si>
  <si>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</si>
  <si>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</si>
  <si>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</si>
  <si>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</si>
  <si>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</si>
  <si>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</si>
  <si>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</si>
  <si>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</si>
  <si>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</si>
  <si>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</si>
  <si>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</si>
  <si>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</si>
  <si>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</si>
  <si>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</si>
  <si>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</si>
  <si>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</si>
  <si>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</si>
  <si>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</si>
  <si>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</si>
  <si>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</si>
  <si>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</si>
  <si>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</si>
  <si>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</si>
  <si>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</si>
  <si>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</si>
  <si>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</si>
  <si>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</si>
  <si>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</si>
  <si>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</si>
  <si>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</si>
  <si>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</si>
  <si>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</si>
  <si>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</si>
  <si>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</si>
  <si>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</si>
  <si>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</si>
  <si>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</si>
  <si>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</si>
  <si>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</si>
  <si>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</si>
  <si>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</si>
  <si>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</si>
  <si>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</si>
  <si>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</si>
  <si>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</si>
  <si>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</si>
  <si>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</si>
  <si>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</si>
  <si>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</si>
  <si>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</si>
  <si>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</si>
  <si>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</si>
  <si>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</si>
  <si>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</si>
  <si>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</si>
  <si>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</si>
  <si>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</si>
  <si>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</si>
  <si>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</si>
  <si>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</si>
  <si>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</si>
  <si>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</si>
  <si>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</si>
  <si>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</si>
  <si>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</si>
  <si>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</si>
  <si>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</si>
  <si>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</si>
  <si>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</si>
  <si>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</si>
  <si>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</si>
  <si>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</si>
  <si>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</si>
  <si>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</si>
  <si>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</si>
  <si>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</si>
  <si>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</si>
  <si>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</si>
  <si>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</si>
  <si>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</si>
  <si>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</si>
  <si>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</si>
  <si>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</si>
  <si>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</si>
  <si>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</si>
  <si>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</si>
  <si>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</si>
  <si>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</si>
  <si>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</si>
  <si>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</si>
  <si>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</si>
  <si>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</si>
  <si>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</si>
  <si>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</si>
  <si>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</si>
  <si>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</si>
  <si>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</si>
  <si>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</si>
  <si>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</si>
  <si>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</si>
  <si>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</si>
  <si>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</si>
  <si>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</si>
  <si>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</si>
  <si>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</si>
  <si>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</si>
  <si>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</si>
  <si>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</si>
  <si>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</si>
  <si>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</si>
  <si>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</si>
  <si>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</si>
  <si>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</si>
  <si>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</si>
  <si>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</si>
  <si>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</si>
  <si>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</si>
  <si>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</si>
  <si>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</si>
  <si>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</si>
  <si>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</si>
  <si>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</si>
  <si>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</si>
  <si>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</si>
  <si>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</si>
  <si>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</si>
  <si>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</si>
  <si>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</si>
  <si>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</si>
  <si>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</si>
  <si>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</si>
  <si>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</si>
  <si>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</si>
  <si>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</si>
  <si>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</si>
  <si>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</si>
  <si>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</si>
  <si>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</si>
  <si>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</si>
  <si>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</si>
  <si>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</si>
  <si>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</si>
  <si>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</si>
  <si>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</si>
  <si>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</si>
  <si>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</si>
  <si>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</si>
  <si>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</si>
  <si>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</si>
  <si>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</si>
  <si>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</si>
  <si>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</si>
  <si>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</si>
  <si>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</si>
  <si>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</si>
  <si>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</si>
  <si>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</si>
  <si>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</si>
  <si>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</si>
  <si>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</si>
  <si>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</si>
  <si>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</si>
  <si>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</si>
  <si>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</si>
  <si>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</si>
  <si>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</si>
  <si>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</si>
  <si>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</si>
  <si>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</si>
  <si>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</si>
  <si>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</si>
  <si>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</si>
  <si>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</si>
  <si>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</si>
  <si>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</si>
  <si>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</si>
  <si>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</si>
  <si>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</si>
  <si>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</si>
  <si>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</si>
  <si>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</si>
  <si>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</si>
  <si>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</si>
  <si>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</si>
  <si>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</si>
  <si>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</si>
  <si>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</si>
  <si>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</si>
  <si>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</si>
  <si>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</si>
  <si>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</si>
  <si>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</si>
  <si>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</si>
  <si>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</si>
  <si>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</si>
  <si>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</si>
  <si>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</si>
  <si>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</si>
  <si>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</si>
  <si>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</si>
  <si>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</si>
  <si>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</si>
  <si>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</si>
  <si>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</si>
  <si>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</si>
  <si>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</si>
  <si>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</si>
  <si>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</si>
  <si>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</si>
  <si>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</si>
  <si>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</si>
  <si>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</si>
  <si>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</si>
  <si>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</si>
  <si>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</si>
  <si>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</si>
  <si>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</si>
  <si>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</si>
  <si>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</si>
  <si>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</si>
  <si>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</si>
  <si>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</si>
  <si>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</si>
  <si>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</si>
  <si>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</si>
  <si>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</si>
  <si>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</si>
  <si>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</si>
  <si>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</si>
  <si>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</si>
  <si>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</si>
  <si>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</si>
  <si>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</si>
  <si>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</si>
  <si>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</si>
  <si>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</si>
  <si>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</si>
  <si>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</si>
  <si>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</si>
  <si>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</si>
  <si>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</si>
  <si>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</si>
  <si>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</si>
  <si>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</si>
  <si>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</si>
  <si>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</si>
  <si>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</si>
  <si>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</si>
  <si>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</si>
  <si>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</si>
  <si>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</si>
  <si>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</si>
  <si>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</si>
  <si>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</si>
  <si>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</si>
  <si>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</si>
  <si>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</si>
  <si>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</si>
  <si>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</si>
  <si>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</si>
  <si>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</si>
  <si>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</si>
  <si>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</si>
  <si>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</si>
  <si>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</si>
  <si>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</si>
  <si>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</si>
  <si>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</si>
  <si>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</si>
  <si>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</si>
  <si>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</si>
  <si>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</si>
  <si>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</si>
  <si>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</si>
  <si>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</si>
  <si>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</si>
  <si>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</si>
  <si>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</si>
  <si>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</si>
  <si>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</si>
  <si>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</si>
  <si>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</si>
  <si>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</si>
  <si>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</si>
  <si>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</si>
  <si>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</si>
  <si>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</si>
  <si>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</si>
  <si>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</si>
  <si>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</si>
  <si>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</si>
  <si>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</si>
  <si>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</si>
  <si>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</si>
  <si>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</si>
  <si>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</si>
  <si>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</si>
  <si>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</si>
  <si>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</si>
  <si>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</si>
  <si>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</si>
  <si>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</si>
  <si>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</si>
  <si>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</si>
  <si>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</si>
  <si>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</si>
  <si>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</si>
  <si>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</si>
  <si>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</si>
  <si>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</si>
  <si>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</si>
  <si>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</si>
  <si>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</si>
  <si>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</si>
  <si>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</si>
  <si>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</si>
  <si>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</si>
  <si>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</si>
  <si>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</si>
  <si>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</si>
  <si>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</si>
  <si>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</si>
  <si>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</si>
  <si>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</si>
  <si>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</si>
  <si>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</si>
  <si>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</si>
  <si>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</si>
  <si>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</si>
  <si>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</si>
  <si>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</si>
  <si>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</si>
  <si>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</si>
  <si>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</si>
  <si>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</si>
  <si>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</si>
  <si>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</si>
  <si>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</si>
  <si>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</si>
  <si>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</si>
  <si>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</si>
  <si>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</si>
  <si>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</si>
  <si>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</si>
  <si>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</si>
  <si>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</si>
  <si>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</si>
  <si>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</si>
  <si>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</si>
  <si>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</si>
  <si>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</si>
  <si>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</si>
  <si>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</si>
  <si>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</si>
  <si>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</si>
  <si>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</si>
  <si>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</si>
  <si>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</si>
  <si>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</si>
  <si>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</si>
  <si>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</si>
  <si>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</si>
  <si>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</si>
  <si>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</si>
  <si>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</si>
  <si>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</si>
  <si>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</si>
  <si>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</si>
  <si>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</si>
  <si>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</si>
  <si>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</si>
  <si>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</si>
  <si>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</si>
  <si>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</si>
  <si>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</si>
  <si>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</si>
  <si>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</si>
  <si>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</si>
  <si>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</si>
  <si>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</si>
  <si>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</si>
  <si>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</si>
  <si>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</si>
  <si>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</si>
  <si>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</si>
  <si>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</si>
  <si>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</si>
  <si>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</si>
  <si>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</si>
  <si>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</si>
  <si>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</si>
  <si>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</si>
  <si>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</si>
  <si>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</si>
  <si>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</si>
  <si>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</si>
  <si>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</si>
  <si>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</si>
  <si>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</si>
  <si>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</si>
  <si>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</si>
  <si>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</si>
  <si>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</si>
  <si>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</si>
  <si>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</si>
  <si>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</si>
  <si>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</si>
  <si>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</si>
  <si>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</si>
  <si>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</si>
  <si>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</si>
  <si>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</si>
  <si>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</si>
  <si>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</si>
  <si>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</si>
  <si>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</si>
  <si>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</si>
  <si>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</si>
  <si>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</si>
  <si>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</si>
  <si>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</si>
  <si>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</si>
  <si>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</si>
  <si>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</si>
  <si>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</si>
  <si>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</si>
  <si>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</si>
  <si>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</si>
  <si>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</si>
  <si>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</si>
  <si>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</si>
  <si>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</si>
  <si>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</si>
  <si>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</si>
  <si>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</si>
  <si>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</si>
  <si>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</si>
  <si>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</si>
  <si>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</si>
  <si>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</si>
  <si>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</si>
  <si>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</si>
  <si>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</si>
  <si>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</si>
  <si>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</si>
  <si>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</si>
  <si>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</si>
  <si>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</si>
  <si>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</si>
  <si>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</si>
  <si>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</si>
  <si>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</si>
  <si>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</si>
  <si>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</si>
  <si>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</si>
  <si>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</si>
  <si>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</si>
  <si>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</si>
  <si>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</si>
  <si>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</si>
  <si>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</si>
  <si>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</si>
  <si>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</si>
  <si>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</si>
  <si>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</si>
  <si>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</si>
  <si>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</si>
  <si>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</si>
  <si>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</si>
  <si>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</si>
  <si>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</si>
  <si>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</si>
  <si>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</si>
  <si>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</si>
  <si>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</si>
  <si>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</si>
  <si>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</si>
  <si>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</si>
  <si>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</si>
  <si>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</si>
  <si>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</si>
  <si>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</si>
  <si>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</si>
  <si>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</si>
  <si>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</si>
  <si>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</si>
  <si>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</si>
  <si>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</si>
  <si>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</si>
  <si>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</si>
  <si>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</si>
  <si>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</si>
  <si>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</si>
  <si>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</si>
  <si>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</si>
  <si>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</si>
  <si>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</si>
  <si>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</si>
  <si>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</si>
  <si>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</si>
  <si>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</si>
  <si>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</si>
  <si>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</si>
  <si>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</si>
  <si>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</si>
  <si>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</si>
  <si>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</si>
  <si>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</si>
  <si>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</si>
  <si>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</si>
  <si>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</si>
  <si>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</si>
  <si>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</si>
  <si>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</si>
  <si>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</si>
  <si>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</si>
  <si>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</si>
  <si>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</si>
  <si>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</si>
  <si>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</si>
  <si>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</si>
  <si>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</si>
  <si>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</si>
  <si>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</si>
  <si>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</si>
  <si>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</si>
  <si>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</si>
  <si>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</si>
  <si>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</si>
  <si>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</si>
  <si>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</si>
  <si>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</si>
  <si>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</si>
  <si>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</si>
  <si>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</si>
  <si>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</si>
  <si>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</si>
  <si>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</si>
  <si>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</si>
  <si>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</si>
  <si>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</si>
  <si>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</si>
  <si>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</si>
  <si>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</si>
  <si>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</si>
  <si>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</si>
  <si>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</si>
  <si>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</si>
  <si>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</si>
  <si>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</si>
  <si>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</si>
  <si>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</si>
  <si>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</si>
  <si>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</si>
  <si>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</si>
  <si>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</si>
  <si>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</si>
  <si>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</si>
  <si>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</si>
  <si>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</si>
  <si>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</si>
  <si>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</si>
  <si>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</si>
  <si>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</si>
  <si>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</si>
  <si>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</si>
  <si>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</si>
  <si>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</si>
  <si>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</si>
  <si>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</si>
  <si>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</si>
  <si>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</si>
  <si>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</si>
  <si>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</si>
  <si>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</si>
  <si>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</si>
  <si>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</si>
  <si>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</si>
  <si>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</si>
  <si>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</si>
  <si>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</si>
  <si>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</si>
  <si>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</si>
  <si>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</si>
  <si>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</si>
  <si>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</si>
  <si>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</si>
  <si>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</si>
  <si>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</si>
  <si>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</si>
  <si>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</si>
  <si>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</si>
  <si>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</si>
  <si>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</si>
  <si>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</si>
  <si>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</si>
  <si>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</si>
  <si>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</si>
  <si>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</si>
  <si>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</si>
  <si>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</si>
  <si>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</si>
  <si>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</si>
  <si>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</si>
  <si>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</si>
  <si>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</si>
  <si>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</si>
  <si>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</si>
  <si>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</si>
  <si>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</si>
  <si>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</si>
  <si>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</si>
  <si>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</si>
  <si>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</si>
  <si>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</si>
  <si>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</si>
  <si>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</si>
  <si>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</si>
  <si>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</si>
  <si>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</si>
  <si>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</si>
  <si>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</si>
  <si>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</si>
  <si>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</si>
  <si>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</si>
  <si>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</si>
  <si>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</si>
  <si>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</si>
  <si>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</si>
  <si>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</si>
  <si>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</si>
  <si>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</si>
  <si>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</si>
  <si>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</si>
  <si>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</si>
  <si>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</si>
  <si>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</si>
  <si>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</si>
  <si>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</si>
  <si>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</si>
  <si>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</si>
  <si>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</si>
  <si>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</si>
  <si>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</si>
  <si>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</si>
  <si>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</si>
  <si>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</si>
  <si>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</si>
  <si>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</si>
  <si>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</si>
  <si>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</si>
  <si>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</si>
  <si>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</si>
  <si>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</si>
  <si>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</si>
  <si>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</si>
  <si>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</si>
  <si>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</si>
  <si>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</si>
  <si>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</si>
  <si>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</si>
  <si>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</si>
  <si>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</si>
  <si>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</si>
  <si>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</si>
  <si>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</si>
  <si>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</si>
  <si>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</si>
  <si>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</si>
  <si>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</si>
  <si>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</si>
  <si>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</si>
  <si>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</si>
  <si>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</si>
  <si>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</si>
  <si>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</si>
  <si>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</si>
  <si>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</si>
  <si>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</si>
  <si>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</si>
  <si>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</si>
  <si>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</si>
  <si>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</si>
  <si>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</si>
  <si>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</si>
  <si>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</si>
  <si>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</si>
  <si>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</si>
  <si>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</si>
  <si>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</si>
  <si>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</si>
  <si>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</si>
  <si>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</si>
  <si>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</si>
  <si>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</si>
  <si>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</si>
  <si>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</si>
  <si>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</si>
  <si>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</si>
  <si>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</si>
  <si>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</si>
  <si>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</si>
  <si>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</si>
  <si>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</si>
  <si>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</si>
  <si>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</si>
  <si>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</si>
  <si>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</si>
  <si>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</si>
  <si>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</si>
  <si>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</si>
  <si>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</si>
  <si>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</si>
  <si>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</si>
  <si>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</si>
  <si>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</si>
  <si>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</si>
  <si>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</si>
  <si>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</si>
  <si>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</si>
  <si>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</si>
  <si>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</si>
  <si>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</si>
  <si>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</si>
  <si>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</si>
  <si>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</si>
  <si>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</si>
  <si>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</si>
  <si>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</si>
  <si>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</si>
  <si>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</si>
  <si>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</si>
  <si>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</si>
  <si>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</si>
  <si>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</si>
  <si>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</si>
  <si>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</si>
  <si>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</si>
  <si>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</si>
  <si>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</si>
  <si>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</si>
  <si>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</si>
  <si>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</si>
  <si>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</si>
  <si>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</si>
  <si>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</si>
  <si>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</si>
  <si>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</si>
  <si>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</si>
  <si>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</si>
  <si>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</si>
  <si>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</si>
  <si>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</si>
  <si>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</si>
  <si>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</si>
  <si>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</si>
  <si>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</si>
  <si>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</si>
  <si>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</si>
  <si>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</si>
  <si>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</si>
  <si>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</si>
  <si>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</si>
  <si>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</si>
  <si>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</si>
  <si>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</si>
  <si>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</si>
  <si>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</si>
  <si>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</si>
  <si>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</si>
  <si>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</si>
  <si>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</si>
  <si>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</si>
  <si>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</si>
  <si>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</si>
  <si>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</si>
  <si>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</si>
  <si>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</si>
  <si>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</si>
  <si>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</si>
  <si>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</si>
  <si>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</si>
  <si>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</si>
  <si>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</si>
  <si>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</si>
  <si>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</si>
  <si>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</si>
  <si>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</si>
  <si>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</si>
  <si>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</si>
  <si>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</si>
  <si>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</si>
  <si>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</si>
  <si>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</si>
  <si>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</si>
  <si>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</si>
  <si>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</si>
  <si>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</si>
  <si>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</si>
  <si>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</si>
  <si>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</si>
  <si>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</si>
  <si>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</si>
  <si>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</si>
  <si>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</si>
  <si>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</si>
  <si>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</si>
  <si>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</si>
  <si>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</si>
  <si>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</si>
  <si>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</si>
  <si>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</si>
  <si>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</si>
  <si>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</si>
  <si>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</si>
  <si>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</si>
  <si>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</si>
  <si>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</si>
  <si>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</si>
  <si>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</si>
  <si>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</si>
  <si>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</si>
  <si>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</si>
  <si>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</si>
  <si>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</si>
  <si>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</si>
  <si>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</si>
  <si>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</si>
  <si>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</si>
  <si>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</si>
  <si>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</si>
  <si>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</si>
  <si>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</si>
  <si>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</si>
  <si>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</si>
  <si>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</si>
  <si>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</si>
  <si>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</si>
  <si>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</si>
  <si>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</si>
  <si>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</si>
  <si>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</si>
  <si>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</si>
  <si>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</si>
  <si>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</si>
  <si>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</si>
  <si>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</si>
  <si>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</si>
  <si>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</si>
  <si>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</si>
  <si>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</si>
  <si>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</si>
  <si>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</si>
  <si>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</si>
  <si>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</si>
  <si>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</si>
  <si>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</si>
  <si>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</si>
  <si>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</si>
  <si>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</si>
  <si>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</si>
  <si>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</si>
  <si>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</si>
  <si>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</si>
  <si>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</si>
  <si>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</si>
  <si>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</si>
  <si>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</si>
  <si>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</si>
  <si>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</si>
  <si>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</si>
  <si>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</si>
  <si>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</si>
  <si>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</si>
  <si>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</si>
  <si>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</si>
  <si>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</si>
  <si>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</si>
  <si>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</si>
  <si>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</si>
  <si>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</si>
  <si>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</si>
  <si>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</si>
  <si>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</si>
  <si>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</si>
  <si>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</si>
  <si>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</si>
  <si>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</si>
  <si>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</si>
  <si>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</si>
  <si>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</si>
  <si>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</si>
  <si>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</si>
  <si>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</si>
  <si>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</si>
  <si>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</si>
  <si>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</si>
  <si>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</si>
  <si>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</si>
  <si>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</si>
  <si>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</si>
  <si>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</si>
  <si>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</si>
  <si>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</si>
  <si>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</si>
  <si>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</si>
  <si>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</si>
  <si>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</si>
  <si>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</si>
  <si>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</si>
  <si>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</si>
  <si>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</si>
  <si>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</si>
  <si>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</si>
  <si>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</si>
  <si>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</si>
  <si>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</si>
  <si>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</si>
  <si>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</si>
  <si>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</si>
  <si>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</si>
  <si>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</si>
  <si>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</si>
  <si>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</si>
  <si>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</si>
  <si>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</si>
  <si>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</si>
  <si>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</si>
  <si>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</si>
  <si>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</si>
  <si>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</si>
  <si>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</si>
  <si>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</si>
  <si>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</si>
  <si>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</si>
  <si>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</si>
  <si>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</si>
  <si>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</si>
  <si>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</si>
  <si>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</si>
  <si>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</si>
  <si>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</si>
  <si>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</si>
  <si>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</si>
  <si>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</si>
  <si>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</si>
  <si>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</si>
  <si>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</si>
  <si>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</si>
  <si>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</si>
  <si>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</si>
  <si>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</si>
  <si>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</si>
  <si>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</si>
  <si>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</si>
  <si>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</si>
  <si>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</si>
  <si>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</si>
  <si>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</si>
  <si>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</si>
  <si>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</si>
  <si>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</si>
  <si>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</si>
  <si>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</si>
  <si>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</si>
  <si>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</si>
  <si>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</si>
  <si>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</si>
  <si>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</si>
  <si>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</si>
  <si>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</si>
  <si>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</si>
  <si>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</si>
  <si>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</si>
  <si>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</si>
  <si>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</si>
  <si>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</si>
  <si>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</si>
  <si>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</si>
  <si>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</si>
  <si>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</si>
  <si>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</si>
  <si>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</si>
  <si>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</si>
  <si>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</si>
  <si>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</si>
  <si>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</si>
  <si>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</si>
  <si>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</si>
  <si>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</si>
  <si>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</si>
  <si>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</si>
  <si>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</si>
  <si>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</si>
  <si>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</si>
  <si>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</si>
  <si>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</si>
  <si>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</si>
  <si>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</si>
  <si>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</si>
  <si>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</si>
  <si>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</si>
  <si>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</si>
  <si>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</si>
  <si>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</si>
  <si>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</si>
  <si>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</si>
  <si>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</si>
  <si>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</si>
  <si>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</si>
  <si>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</si>
  <si>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</si>
  <si>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</si>
  <si>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</si>
  <si>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</si>
  <si>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</si>
  <si>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</si>
  <si>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</si>
  <si>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</si>
  <si>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</si>
  <si>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</si>
  <si>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</si>
  <si>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</si>
  <si>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</si>
  <si>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</si>
  <si>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</si>
  <si>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</si>
  <si>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</si>
  <si>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</si>
  <si>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</si>
  <si>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</si>
  <si>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</si>
  <si>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</si>
  <si>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</si>
  <si>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</si>
  <si>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</si>
  <si>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</si>
  <si>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</si>
  <si>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</si>
  <si>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</si>
  <si>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</si>
  <si>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</si>
  <si>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</si>
  <si>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</si>
  <si>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</si>
  <si>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</si>
  <si>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</si>
  <si>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</si>
  <si>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</si>
  <si>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</si>
  <si>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</si>
  <si>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</si>
  <si>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</si>
  <si>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</si>
  <si>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</si>
  <si>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</si>
  <si>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</si>
  <si>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</si>
  <si>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</si>
  <si>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</si>
  <si>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</si>
  <si>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</si>
  <si>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</si>
  <si>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</si>
  <si>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</si>
  <si>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</si>
  <si>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</si>
  <si>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</si>
  <si>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</si>
  <si>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</si>
  <si>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</si>
  <si>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</si>
  <si>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</si>
  <si>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</si>
  <si>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</si>
  <si>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</si>
  <si>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</si>
  <si>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</si>
  <si>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</si>
  <si>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</si>
  <si>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</si>
  <si>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</si>
  <si>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</si>
  <si>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</si>
  <si>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</si>
  <si>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</si>
  <si>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</si>
  <si>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</si>
  <si>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</si>
  <si>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</si>
  <si>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</si>
  <si>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</si>
  <si>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</si>
  <si>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</si>
  <si>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</si>
  <si>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</si>
  <si>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</si>
  <si>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</si>
  <si>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</si>
  <si>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</si>
  <si>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</si>
  <si>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</si>
  <si>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</si>
  <si>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</si>
  <si>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</si>
  <si>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</si>
  <si>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</si>
  <si>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</si>
  <si>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</si>
  <si>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</si>
  <si>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</si>
  <si>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</si>
  <si>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</si>
  <si>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</si>
  <si>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</si>
  <si>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</si>
  <si>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</si>
  <si>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</si>
  <si>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</si>
  <si>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</si>
  <si>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</si>
  <si>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</si>
  <si>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</si>
  <si>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</si>
  <si>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</si>
  <si>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</si>
  <si>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</si>
  <si>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</si>
  <si>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</si>
  <si>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</si>
  <si>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</si>
  <si>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</si>
  <si>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</si>
  <si>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</si>
  <si>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</si>
  <si>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</si>
  <si>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</si>
  <si>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</si>
  <si>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</si>
  <si>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</si>
  <si>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</si>
  <si>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</si>
  <si>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</si>
  <si>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</si>
  <si>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</si>
  <si>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</si>
  <si>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</si>
  <si>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</si>
  <si>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</si>
  <si>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</si>
  <si>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</si>
  <si>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</si>
  <si>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</si>
  <si>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</si>
  <si>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</si>
  <si>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</si>
  <si>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</si>
  <si>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</si>
  <si>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</si>
  <si>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</si>
  <si>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</si>
  <si>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</si>
  <si>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</si>
  <si>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</si>
  <si>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</si>
  <si>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</si>
  <si>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</si>
  <si>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</si>
  <si>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</si>
  <si>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</si>
  <si>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</si>
  <si>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</si>
  <si>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</si>
  <si>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</si>
  <si>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</si>
  <si>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</si>
  <si>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</si>
  <si>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</si>
  <si>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</si>
  <si>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</si>
  <si>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</si>
  <si>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</si>
  <si>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</si>
  <si>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</si>
  <si>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</si>
  <si>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</si>
  <si>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</si>
  <si>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</si>
  <si>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</si>
  <si>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</si>
  <si>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</si>
  <si>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</si>
  <si>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</si>
  <si>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</si>
  <si>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</si>
  <si>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</si>
  <si>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</si>
  <si>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</si>
  <si>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</si>
  <si>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</si>
  <si>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</si>
  <si>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</si>
  <si>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</si>
  <si>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</si>
  <si>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</si>
  <si>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</si>
  <si>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</si>
  <si>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</si>
  <si>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</si>
  <si>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</si>
  <si>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</si>
  <si>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</si>
  <si>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</si>
  <si>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</si>
  <si>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</si>
  <si>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</si>
  <si>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</si>
  <si>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</si>
  <si>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</si>
  <si>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</si>
  <si>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</si>
  <si>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</si>
  <si>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</si>
  <si>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</si>
  <si>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</si>
  <si>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</si>
  <si>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</si>
  <si>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</si>
  <si>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</si>
  <si>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</si>
  <si>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</si>
  <si>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</si>
  <si>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</si>
  <si>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</si>
  <si>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</si>
  <si>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</si>
  <si>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</si>
  <si>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</si>
  <si>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</si>
  <si>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</si>
  <si>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</si>
  <si>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</si>
  <si>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</si>
  <si>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</si>
  <si>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</si>
  <si>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</si>
  <si>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</si>
  <si>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</si>
  <si>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</si>
  <si>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</si>
  <si>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</si>
  <si>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</si>
  <si>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</si>
  <si>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</si>
  <si>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</si>
  <si>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</si>
  <si>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</si>
  <si>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</si>
  <si>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</si>
  <si>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</si>
  <si>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</si>
  <si>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</si>
  <si>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</si>
  <si>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</si>
  <si>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</si>
  <si>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</si>
  <si>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</si>
  <si>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</si>
  <si>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</si>
  <si>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</si>
  <si>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</si>
  <si>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</si>
  <si>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</si>
  <si>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</si>
  <si>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</si>
  <si>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</si>
  <si>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</si>
  <si>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</si>
  <si>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</si>
  <si>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</si>
  <si>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</si>
  <si>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</si>
  <si>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</si>
  <si>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</si>
  <si>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</si>
  <si>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</si>
  <si>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</si>
  <si>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</si>
  <si>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</si>
  <si>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</si>
  <si>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</si>
  <si>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</si>
  <si>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</si>
  <si>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</si>
  <si>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</si>
  <si>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</si>
  <si>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</si>
  <si>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</si>
  <si>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</si>
  <si>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</si>
  <si>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</si>
  <si>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</si>
  <si>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</si>
  <si>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</si>
  <si>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</si>
  <si>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</si>
  <si>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</si>
  <si>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</si>
  <si>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</si>
  <si>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</si>
  <si>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</si>
  <si>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</si>
  <si>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</si>
  <si>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</si>
  <si>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</si>
  <si>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</si>
  <si>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</si>
  <si>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</si>
  <si>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</si>
  <si>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</si>
  <si>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</si>
  <si>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</si>
  <si>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</si>
  <si>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</si>
  <si>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</si>
  <si>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</si>
  <si>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</si>
  <si>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</si>
  <si>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</si>
  <si>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</si>
  <si>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</si>
  <si>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</si>
  <si>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</si>
  <si>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</si>
  <si>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</si>
  <si>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</si>
  <si>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</si>
  <si>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</si>
  <si>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</si>
  <si>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</si>
  <si>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</si>
  <si>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</si>
  <si>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</si>
  <si>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</si>
  <si>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</si>
  <si>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</si>
  <si>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</si>
  <si>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</si>
  <si>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</si>
  <si>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</si>
  <si>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</si>
  <si>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</si>
  <si>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</si>
  <si>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</si>
  <si>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</si>
  <si>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</si>
  <si>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</si>
  <si>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</si>
  <si>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</si>
  <si>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</si>
  <si>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</si>
  <si>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</si>
  <si>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</si>
  <si>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</si>
  <si>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</si>
  <si>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</si>
  <si>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</si>
  <si>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</si>
  <si>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</si>
  <si>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</si>
  <si>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</si>
  <si>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</si>
  <si>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</si>
  <si>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</si>
  <si>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</si>
  <si>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</si>
  <si>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</si>
  <si>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</si>
  <si>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</si>
  <si>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</si>
  <si>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</si>
  <si>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</si>
  <si>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</si>
  <si>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</si>
  <si>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</si>
  <si>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</si>
  <si>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</si>
  <si>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</si>
  <si>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</si>
  <si>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</si>
  <si>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</si>
  <si>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</si>
  <si>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</si>
  <si>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</si>
  <si>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</si>
  <si>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</si>
  <si>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</si>
  <si>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</si>
  <si>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</si>
  <si>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</si>
  <si>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</si>
  <si>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</si>
  <si>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</si>
  <si>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</si>
  <si>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</si>
  <si>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</si>
  <si>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</si>
  <si>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</si>
  <si>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</si>
  <si>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</si>
  <si>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</si>
  <si>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</si>
  <si>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</si>
  <si>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</si>
  <si>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</si>
  <si>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</si>
  <si>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</si>
  <si>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</si>
  <si>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</si>
  <si>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</si>
  <si>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</si>
  <si>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</si>
  <si>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</si>
  <si>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</si>
  <si>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</si>
  <si>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</si>
  <si>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</si>
  <si>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</si>
  <si>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</si>
  <si>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</si>
  <si>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</si>
  <si>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</si>
  <si>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</si>
  <si>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</si>
  <si>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</si>
  <si>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</si>
  <si>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</si>
  <si>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</si>
  <si>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</si>
  <si>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</si>
  <si>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</si>
  <si>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</si>
  <si>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</si>
  <si>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</si>
  <si>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</si>
  <si>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</si>
  <si>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</si>
  <si>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</si>
  <si>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</si>
  <si>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</si>
  <si>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</si>
  <si>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</si>
  <si>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</si>
  <si>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</si>
  <si>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</si>
  <si>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</si>
  <si>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</si>
  <si>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</si>
  <si>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</si>
  <si>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</si>
  <si>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</si>
  <si>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</si>
  <si>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</si>
  <si>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</si>
  <si>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</si>
  <si>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</si>
  <si>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</si>
  <si>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</si>
  <si>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</si>
  <si>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</si>
  <si>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</si>
  <si>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</si>
  <si>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</si>
  <si>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</si>
  <si>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</si>
  <si>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</si>
  <si>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</si>
  <si>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</si>
  <si>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</si>
  <si>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</si>
  <si>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</si>
  <si>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</si>
  <si>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</si>
  <si>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</si>
  <si>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</si>
  <si>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</si>
  <si>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</si>
  <si>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</si>
  <si>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</si>
  <si>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</si>
  <si>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</si>
  <si>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</si>
  <si>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</si>
  <si>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</si>
  <si>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</si>
  <si>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</si>
  <si>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</si>
  <si>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</si>
  <si>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</si>
  <si>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</si>
  <si>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</si>
  <si>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</si>
  <si>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</si>
  <si>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</si>
  <si>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</si>
  <si>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</si>
  <si>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</si>
  <si>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</si>
  <si>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</si>
  <si>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</si>
  <si>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</si>
  <si>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</si>
  <si>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</si>
  <si>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</si>
  <si>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</si>
  <si>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</si>
  <si>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</si>
  <si>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</si>
  <si>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</si>
  <si>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</si>
  <si>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</si>
  <si>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</si>
  <si>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</si>
  <si>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</si>
  <si>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</si>
  <si>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</si>
  <si>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</si>
  <si>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</si>
  <si>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</si>
  <si>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</si>
  <si>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</si>
  <si>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</si>
  <si>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</si>
  <si>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</si>
  <si>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</si>
  <si>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</si>
  <si>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</si>
  <si>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</si>
  <si>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</si>
  <si>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</si>
  <si>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</si>
  <si>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</si>
  <si>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</si>
  <si>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</si>
  <si>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</si>
  <si>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</si>
  <si>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</si>
  <si>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</si>
  <si>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</si>
  <si>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</si>
  <si>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</si>
  <si>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</si>
  <si>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</si>
  <si>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</si>
  <si>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</si>
  <si>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</si>
  <si>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</si>
  <si>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</si>
  <si>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</si>
  <si>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</si>
  <si>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</si>
  <si>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</si>
  <si>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</si>
  <si>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</si>
  <si>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</si>
  <si>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</si>
  <si>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</si>
  <si>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</si>
  <si>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</si>
  <si>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</si>
  <si>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</si>
  <si>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</si>
  <si>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</si>
  <si>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</si>
  <si>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</si>
  <si>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</si>
  <si>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</si>
  <si>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</si>
  <si>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</si>
  <si>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</si>
  <si>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</si>
  <si>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</si>
  <si>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</si>
  <si>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</si>
  <si>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</si>
  <si>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</si>
  <si>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</si>
  <si>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</si>
  <si>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</si>
  <si>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</si>
  <si>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</si>
  <si>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</si>
  <si>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</si>
  <si>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</si>
  <si>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</si>
  <si>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</si>
  <si>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</si>
  <si>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</si>
  <si>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</si>
  <si>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</si>
  <si>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</si>
  <si>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</si>
  <si>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</si>
  <si>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</si>
  <si>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</si>
  <si>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</si>
  <si>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</si>
  <si>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</si>
  <si>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</si>
  <si>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</si>
  <si>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</si>
  <si>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</si>
  <si>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</si>
  <si>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</si>
  <si>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</si>
  <si>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</si>
  <si>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</si>
  <si>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</si>
  <si>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</si>
  <si>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</si>
  <si>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</si>
  <si>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</si>
  <si>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</si>
  <si>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</si>
  <si>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</si>
  <si>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</si>
  <si>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</si>
  <si>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</si>
  <si>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</si>
  <si>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</si>
  <si>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</si>
  <si>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</si>
  <si>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</si>
  <si>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</si>
  <si>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</si>
  <si>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</si>
  <si>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</si>
  <si>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</si>
  <si>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</si>
  <si>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</si>
  <si>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</si>
  <si>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</si>
  <si>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</si>
  <si>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</si>
  <si>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</si>
  <si>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</si>
  <si>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</si>
  <si>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</si>
  <si>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</si>
  <si>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</si>
  <si>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</si>
  <si>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</si>
  <si>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</si>
  <si>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</si>
  <si>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</si>
  <si>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</si>
  <si>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</si>
  <si>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</si>
  <si>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</si>
  <si>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</si>
  <si>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</si>
  <si>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</si>
  <si>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</si>
  <si>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</si>
  <si>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</si>
  <si>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</si>
  <si>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</si>
  <si>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</si>
  <si>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</si>
  <si>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</si>
  <si>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</si>
  <si>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</si>
  <si>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</si>
  <si>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</si>
  <si>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</si>
  <si>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</si>
  <si>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</si>
  <si>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</si>
  <si>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</si>
  <si>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</si>
  <si>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</si>
  <si>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</si>
  <si>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</si>
  <si>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</si>
  <si>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</si>
  <si>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</si>
  <si>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</si>
  <si>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</si>
  <si>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</si>
  <si>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</si>
  <si>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</si>
  <si>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</si>
  <si>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</si>
  <si>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</si>
  <si>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</si>
  <si>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</si>
  <si>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</si>
  <si>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</si>
  <si>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</si>
  <si>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</si>
  <si>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</si>
  <si>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</si>
  <si>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</si>
  <si>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</si>
  <si>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</si>
  <si>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</si>
  <si>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</si>
  <si>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</si>
  <si>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</si>
  <si>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</si>
  <si>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</si>
  <si>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</si>
  <si>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</si>
  <si>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</si>
  <si>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</si>
  <si>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</si>
  <si>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</si>
  <si>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</si>
  <si>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</si>
  <si>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</si>
  <si>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</si>
  <si>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</si>
  <si>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</si>
  <si>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</si>
  <si>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</si>
  <si>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</si>
  <si>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</si>
  <si>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</si>
  <si>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</si>
  <si>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</si>
  <si>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</si>
  <si>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</si>
  <si>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</si>
  <si>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</si>
  <si>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</si>
  <si>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</si>
  <si>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</si>
  <si>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</si>
  <si>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</si>
  <si>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</si>
  <si>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</si>
  <si>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</si>
  <si>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</si>
  <si>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</si>
  <si>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</si>
  <si>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</si>
  <si>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</si>
  <si>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</si>
  <si>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</si>
  <si>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</si>
  <si>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</si>
  <si>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</si>
  <si>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</si>
  <si>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</si>
  <si>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</si>
  <si>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</si>
  <si>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</si>
  <si>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</si>
  <si>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</si>
  <si>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</si>
  <si>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</si>
  <si>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</si>
  <si>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</si>
  <si>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</si>
  <si>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</si>
  <si>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</si>
  <si>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</si>
  <si>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</si>
  <si>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</si>
  <si>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</si>
  <si>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</si>
  <si>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</si>
  <si>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</si>
  <si>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</si>
  <si>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</si>
  <si>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</si>
  <si>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</si>
  <si>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</si>
  <si>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</si>
  <si>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</si>
  <si>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</si>
  <si>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</si>
  <si>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</si>
  <si>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</si>
  <si>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</si>
  <si>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</si>
  <si>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</si>
  <si>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</si>
  <si>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</si>
  <si>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</si>
  <si>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</si>
  <si>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</si>
  <si>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</si>
  <si>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</si>
  <si>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</si>
  <si>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</si>
  <si>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</si>
  <si>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</si>
  <si>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</si>
  <si>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</si>
  <si>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</si>
  <si>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</si>
  <si>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</si>
  <si>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</si>
  <si>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</si>
  <si>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</si>
  <si>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</si>
  <si>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</si>
  <si>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</si>
  <si>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</si>
  <si>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</si>
  <si>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</si>
  <si>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</si>
  <si>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</si>
  <si>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</si>
  <si>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</si>
  <si>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</si>
  <si>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</si>
  <si>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</si>
  <si>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</si>
  <si>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</si>
  <si>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</si>
  <si>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</si>
  <si>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</si>
  <si>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</si>
  <si>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</si>
  <si>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</si>
  <si>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</si>
  <si>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</si>
  <si>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</si>
  <si>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</si>
  <si>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</si>
  <si>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</si>
  <si>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</si>
  <si>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</si>
  <si>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</si>
  <si>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</si>
  <si>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</si>
  <si>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</si>
  <si>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</si>
  <si>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</si>
  <si>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</si>
  <si>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</si>
  <si>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</si>
  <si>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</si>
  <si>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</si>
  <si>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</si>
  <si>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</si>
  <si>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</si>
  <si>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</si>
  <si>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</si>
  <si>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</si>
  <si>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</si>
  <si>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</si>
  <si>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</si>
  <si>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</si>
  <si>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</si>
  <si>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</si>
  <si>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</si>
  <si>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</si>
  <si>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</si>
  <si>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</si>
  <si>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</si>
  <si>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</si>
  <si>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</si>
  <si>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</si>
  <si>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</si>
  <si>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</si>
  <si>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</si>
  <si>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</si>
  <si>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</si>
  <si>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</si>
  <si>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</si>
  <si>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</si>
  <si>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</si>
  <si>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</si>
  <si>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</si>
  <si>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</si>
  <si>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</si>
  <si>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</si>
  <si>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</si>
  <si>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</si>
  <si>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</si>
  <si>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</si>
  <si>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</si>
  <si>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</si>
  <si>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</si>
  <si>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</si>
  <si>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</si>
  <si>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</si>
  <si>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</si>
  <si>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</si>
  <si>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</si>
  <si>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</si>
  <si>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</si>
  <si>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</si>
  <si>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</si>
  <si>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</si>
  <si>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</si>
  <si>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</si>
  <si>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</si>
  <si>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</si>
  <si>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</si>
  <si>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</si>
  <si>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</si>
  <si>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</si>
  <si>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</si>
  <si>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</si>
  <si>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</si>
  <si>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</si>
  <si>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</si>
  <si>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</si>
  <si>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</si>
  <si>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</si>
  <si>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</si>
  <si>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</si>
  <si>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</si>
  <si>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</si>
  <si>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</si>
  <si>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</si>
  <si>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</si>
  <si>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</si>
  <si>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</si>
  <si>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</si>
  <si>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</si>
  <si>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</si>
  <si>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</si>
  <si>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</si>
  <si>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</si>
  <si>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</si>
  <si>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</si>
  <si>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</si>
  <si>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</si>
  <si>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</si>
  <si>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</si>
  <si>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</si>
  <si>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</si>
  <si>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</si>
  <si>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</si>
  <si>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</si>
  <si>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</si>
  <si>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</si>
  <si>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</si>
  <si>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</si>
  <si>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</si>
  <si>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</si>
  <si>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</si>
  <si>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</si>
  <si>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</si>
  <si>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</si>
  <si>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</si>
  <si>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</si>
  <si>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</si>
  <si>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</si>
  <si>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</si>
  <si>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</si>
  <si>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</si>
  <si>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</si>
  <si>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</si>
  <si>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</si>
  <si>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</si>
  <si>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</si>
  <si>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</si>
  <si>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</si>
  <si>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</si>
  <si>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</si>
  <si>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</si>
  <si>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</si>
  <si>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</si>
  <si>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</si>
  <si>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</si>
  <si>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</si>
  <si>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</si>
  <si>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</si>
  <si>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</si>
  <si>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</si>
  <si>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</si>
  <si>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</si>
  <si>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</si>
  <si>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</si>
  <si>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</si>
  <si>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</si>
  <si>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</si>
  <si>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</si>
  <si>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</si>
  <si>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</si>
  <si>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</si>
  <si>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</si>
  <si>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</si>
  <si>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</si>
  <si>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</si>
  <si>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</si>
  <si>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</si>
  <si>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</si>
  <si>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</si>
  <si>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</si>
  <si>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</si>
  <si>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</si>
  <si>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</si>
  <si>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</si>
  <si>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</si>
  <si>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</si>
  <si>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</si>
  <si>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</si>
  <si>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</si>
  <si>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</si>
  <si>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</si>
  <si>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</si>
  <si>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</si>
  <si>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</si>
  <si>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</si>
  <si>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</si>
  <si>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</si>
  <si>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</si>
  <si>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</si>
  <si>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</si>
  <si>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</si>
  <si>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</si>
  <si>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</si>
  <si>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</si>
  <si>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</si>
  <si>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</si>
  <si>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</si>
  <si>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</si>
  <si>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</si>
  <si>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</si>
  <si>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</si>
  <si>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</si>
  <si>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</si>
  <si>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</si>
  <si>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</si>
  <si>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</si>
  <si>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</si>
  <si>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</si>
  <si>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</si>
  <si>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</si>
  <si>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</si>
  <si>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</si>
  <si>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</si>
  <si>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</si>
  <si>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</si>
  <si>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</si>
  <si>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</si>
  <si>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</si>
  <si>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</si>
  <si>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</si>
  <si>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</si>
  <si>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</si>
  <si>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</si>
  <si>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</si>
  <si>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</si>
  <si>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</si>
  <si>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</si>
  <si>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</si>
  <si>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</si>
  <si>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</si>
  <si>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</si>
  <si>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</si>
  <si>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</si>
  <si>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</si>
  <si>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</si>
  <si>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</si>
  <si>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</si>
  <si>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</si>
  <si>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</si>
  <si>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</si>
  <si>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</si>
  <si>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</si>
  <si>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</si>
  <si>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</si>
  <si>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</si>
  <si>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</si>
  <si>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</si>
  <si>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</si>
  <si>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</si>
  <si>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</si>
  <si>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</si>
  <si>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</si>
  <si>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</si>
  <si>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</si>
  <si>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</si>
  <si>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</si>
  <si>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</si>
  <si>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</si>
  <si>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</si>
  <si>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</si>
  <si>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</si>
  <si>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</si>
  <si>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</si>
  <si>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</si>
  <si>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</si>
  <si>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</si>
  <si>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</si>
  <si>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</si>
  <si>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</si>
  <si>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</si>
  <si>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</si>
  <si>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</si>
  <si>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</si>
  <si>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</si>
  <si>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</si>
  <si>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</si>
  <si>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</si>
  <si>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</si>
  <si>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</si>
  <si>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</si>
  <si>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</si>
  <si>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</si>
  <si>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</si>
  <si>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</si>
  <si>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</si>
  <si>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</si>
  <si>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</si>
  <si>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</si>
  <si>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</si>
  <si>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</si>
  <si>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</si>
  <si>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</si>
  <si>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</si>
  <si>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</si>
  <si>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</si>
  <si>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</si>
  <si>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</si>
  <si>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</si>
  <si>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</si>
  <si>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</si>
  <si>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</si>
  <si>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</si>
  <si>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</si>
  <si>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</si>
  <si>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</si>
  <si>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</si>
  <si>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</si>
  <si>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</si>
  <si>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</si>
  <si>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</si>
  <si>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</si>
  <si>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</si>
  <si>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</si>
  <si>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</si>
  <si>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</si>
  <si>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</si>
  <si>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</si>
  <si>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</si>
  <si>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</si>
  <si>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</si>
  <si>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</si>
  <si>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</si>
  <si>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</si>
  <si>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</si>
  <si>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</si>
  <si>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</si>
  <si>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</si>
  <si>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</si>
  <si>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</si>
  <si>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</si>
  <si>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</si>
  <si>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</si>
  <si>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</si>
  <si>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</si>
  <si>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</si>
  <si>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</si>
  <si>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</si>
  <si>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</si>
  <si>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</si>
  <si>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</si>
  <si>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</si>
  <si>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</si>
  <si>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</si>
  <si>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</si>
  <si>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</si>
  <si>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</si>
  <si>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</si>
  <si>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</si>
  <si>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</si>
  <si>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</si>
  <si>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</si>
  <si>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</si>
  <si>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</si>
  <si>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</si>
  <si>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</si>
  <si>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</si>
  <si>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</si>
  <si>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</si>
  <si>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</si>
  <si>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</si>
  <si>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</si>
  <si>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</si>
  <si>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</si>
  <si>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</si>
  <si>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</si>
  <si>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</si>
  <si>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</si>
  <si>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</si>
  <si>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</si>
  <si>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</si>
  <si>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</si>
  <si>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</si>
  <si>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</si>
  <si>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</si>
  <si>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</si>
  <si>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</si>
  <si>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</si>
  <si>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</si>
  <si>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</si>
  <si>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</si>
  <si>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</si>
  <si>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</si>
  <si>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</si>
  <si>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</si>
  <si>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</si>
  <si>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</si>
  <si>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</si>
  <si>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</si>
  <si>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</si>
  <si>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</si>
  <si>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</si>
  <si>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</si>
  <si>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</si>
  <si>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</si>
  <si>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</si>
  <si>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</si>
  <si>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</si>
  <si>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</si>
  <si>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</si>
  <si>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</si>
  <si>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</si>
  <si>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</si>
  <si>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</si>
  <si>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</si>
  <si>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</si>
  <si>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</si>
  <si>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</si>
  <si>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</si>
  <si>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</si>
  <si>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</si>
  <si>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</si>
  <si>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</si>
  <si>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</si>
  <si>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</si>
  <si>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</si>
  <si>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</si>
  <si>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</si>
  <si>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</si>
  <si>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</si>
  <si>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</si>
  <si>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</si>
  <si>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</si>
  <si>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</si>
  <si>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</si>
  <si>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</si>
  <si>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</si>
  <si>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</si>
  <si>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</si>
  <si>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</si>
  <si>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</si>
  <si>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</si>
  <si>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</si>
  <si>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</si>
  <si>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</si>
  <si>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</si>
  <si>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</si>
  <si>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</si>
  <si>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</si>
  <si>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</si>
  <si>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</si>
  <si>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</si>
  <si>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</si>
  <si>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</si>
  <si>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</si>
  <si>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</si>
  <si>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</si>
  <si>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</si>
  <si>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</si>
  <si>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</si>
  <si>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</si>
  <si>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</si>
  <si>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</si>
  <si>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</si>
  <si>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</si>
  <si>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</si>
  <si>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</si>
  <si>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</si>
  <si>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</si>
  <si>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</si>
  <si>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</si>
  <si>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</si>
  <si>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</si>
  <si>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</si>
  <si>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</si>
  <si>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</si>
  <si>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</si>
  <si>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</si>
  <si>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</si>
  <si>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</si>
  <si>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</si>
  <si>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</si>
  <si>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</si>
  <si>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</si>
  <si>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</si>
  <si>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</si>
  <si>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</si>
  <si>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</si>
  <si>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</si>
  <si>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</si>
  <si>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</si>
  <si>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</si>
  <si>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</si>
  <si>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</si>
  <si>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</si>
  <si>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</si>
  <si>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</si>
  <si>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</si>
  <si>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</si>
  <si>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</si>
  <si>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</si>
  <si>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</si>
  <si>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</si>
  <si>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</si>
  <si>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</si>
  <si>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</si>
  <si>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</si>
  <si>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</si>
  <si>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</si>
  <si>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</si>
  <si>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</si>
  <si>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</si>
  <si>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</si>
  <si>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</si>
  <si>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</si>
  <si>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</si>
  <si>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</si>
  <si>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</si>
  <si>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</si>
  <si>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</si>
  <si>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</si>
  <si>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</si>
  <si>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</si>
  <si>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</si>
  <si>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</si>
  <si>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</si>
  <si>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</si>
  <si>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</si>
  <si>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</si>
  <si>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</si>
  <si>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</si>
  <si>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</si>
  <si>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</si>
  <si>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</si>
  <si>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</si>
  <si>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</si>
  <si>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</si>
  <si>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</si>
  <si>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</si>
  <si>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</si>
  <si>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</si>
  <si>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</si>
  <si>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</si>
  <si>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</si>
  <si>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</si>
  <si>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</si>
  <si>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</si>
  <si>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</si>
  <si>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</si>
  <si>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</si>
  <si>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</si>
  <si>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</si>
  <si>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</si>
  <si>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</si>
  <si>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</si>
  <si>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</si>
  <si>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</si>
  <si>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</si>
  <si>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</si>
  <si>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</si>
  <si>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</si>
  <si>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</si>
  <si>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</si>
  <si>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</si>
  <si>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</si>
  <si>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</si>
  <si>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</si>
  <si>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</si>
  <si>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</si>
  <si>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</si>
  <si>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</si>
  <si>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</si>
  <si>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</si>
  <si>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</si>
  <si>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</si>
  <si>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</si>
  <si>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</si>
  <si>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</si>
  <si>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</si>
  <si>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</si>
  <si>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</si>
  <si>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</si>
  <si>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</si>
  <si>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</si>
  <si>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</si>
  <si>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</si>
  <si>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</si>
  <si>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</si>
  <si>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</si>
  <si>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</si>
  <si>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</si>
  <si>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</si>
  <si>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</si>
  <si>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</si>
  <si>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</si>
  <si>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</si>
  <si>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</si>
  <si>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</si>
  <si>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</si>
  <si>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</si>
  <si>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</si>
  <si>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</si>
  <si>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</si>
  <si>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</si>
  <si>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</si>
  <si>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</si>
  <si>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</si>
  <si>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</si>
  <si>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</si>
  <si>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</si>
  <si>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</si>
  <si>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</si>
  <si>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</si>
  <si>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</si>
  <si>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</si>
  <si>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</si>
  <si>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</si>
  <si>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</si>
  <si>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</si>
  <si>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</si>
  <si>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</si>
  <si>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</si>
  <si>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</si>
  <si>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</si>
  <si>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</si>
  <si>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</si>
  <si>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</si>
  <si>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</si>
  <si>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</si>
  <si>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</si>
  <si>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</si>
  <si>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</si>
  <si>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</si>
  <si>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</si>
  <si>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</si>
  <si>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</si>
  <si>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</si>
  <si>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</si>
  <si>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</si>
  <si>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</si>
  <si>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</si>
  <si>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</si>
  <si>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</si>
  <si>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</si>
  <si>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</si>
  <si>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</si>
  <si>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</si>
  <si>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</si>
  <si>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</si>
  <si>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</si>
  <si>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</si>
  <si>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</si>
  <si>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</si>
  <si>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</si>
  <si>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</si>
  <si>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</si>
  <si>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</si>
  <si>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</si>
  <si>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</si>
  <si>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</si>
  <si>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</si>
  <si>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</si>
  <si>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</si>
  <si>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</si>
  <si>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</si>
  <si>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</si>
  <si>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</si>
  <si>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</si>
  <si>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</si>
  <si>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</si>
  <si>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</si>
  <si>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</si>
  <si>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</si>
  <si>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</si>
  <si>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</si>
  <si>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</si>
  <si>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</si>
  <si>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</si>
  <si>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</si>
  <si>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</si>
  <si>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</si>
  <si>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</si>
  <si>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</si>
  <si>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</si>
  <si>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</si>
  <si>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</si>
  <si>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</si>
  <si>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</si>
  <si>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</si>
  <si>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</si>
  <si>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</si>
  <si>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</si>
  <si>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</si>
  <si>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</si>
  <si>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</si>
  <si>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</si>
  <si>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</si>
  <si>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</si>
  <si>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</si>
  <si>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</si>
  <si>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</si>
  <si>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</si>
  <si>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</si>
  <si>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</si>
  <si>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</si>
  <si>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</si>
  <si>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</si>
  <si>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</si>
  <si>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</si>
  <si>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</si>
  <si>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</si>
  <si>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</si>
  <si>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</si>
  <si>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</si>
  <si>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</si>
  <si>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</si>
  <si>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</si>
  <si>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</si>
  <si>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</si>
  <si>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</si>
  <si>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</si>
  <si>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</si>
  <si>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</si>
  <si>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</si>
  <si>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</si>
  <si>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</si>
  <si>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</si>
  <si>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</si>
  <si>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</si>
  <si>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</si>
  <si>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</si>
  <si>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</si>
  <si>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</si>
  <si>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</si>
  <si>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</si>
  <si>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</si>
  <si>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</si>
  <si>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</si>
  <si>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</si>
  <si>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</si>
  <si>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</si>
  <si>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</si>
  <si>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</si>
  <si>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</si>
  <si>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</si>
  <si>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</si>
  <si>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</si>
  <si>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</si>
  <si>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</si>
  <si>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</si>
  <si>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</si>
  <si>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</si>
  <si>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</si>
  <si>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</si>
  <si>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</si>
  <si>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</si>
  <si>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</si>
  <si>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</si>
  <si>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</si>
  <si>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</si>
  <si>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</si>
  <si>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</si>
  <si>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</si>
  <si>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</si>
  <si>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</si>
  <si>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</si>
  <si>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</si>
  <si>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</si>
  <si>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</si>
  <si>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</si>
  <si>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</si>
  <si>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</si>
  <si>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</si>
  <si>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</si>
  <si>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</si>
  <si>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</si>
  <si>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</si>
  <si>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</si>
  <si>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</si>
  <si>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</si>
  <si>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</si>
  <si>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</si>
  <si>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</si>
  <si>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</si>
  <si>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</si>
  <si>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</si>
  <si>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</si>
  <si>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</si>
  <si>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</si>
  <si>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</si>
  <si>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</si>
  <si>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</si>
  <si>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</si>
  <si>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</si>
  <si>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</si>
  <si>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</si>
  <si>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</si>
  <si>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</si>
  <si>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</si>
  <si>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</si>
  <si>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</si>
  <si>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</si>
  <si>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</si>
  <si>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</si>
  <si>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</si>
  <si>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</si>
  <si>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</si>
  <si>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</si>
  <si>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</si>
  <si>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</si>
  <si>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</si>
  <si>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</si>
  <si>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</si>
  <si>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</si>
  <si>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</si>
  <si>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</si>
  <si>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</si>
  <si>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</si>
  <si>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</si>
  <si>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</si>
  <si>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</si>
  <si>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</si>
  <si>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</si>
  <si>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</si>
  <si>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</si>
  <si>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</si>
  <si>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</si>
  <si>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</si>
  <si>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</si>
  <si>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</si>
  <si>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</si>
  <si>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</si>
  <si>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</si>
  <si>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</si>
  <si>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</si>
  <si>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</si>
  <si>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</si>
  <si>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</si>
  <si>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</si>
  <si>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</si>
  <si>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</si>
  <si>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</si>
  <si>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</si>
  <si>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</si>
  <si>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</si>
  <si>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</si>
  <si>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</si>
  <si>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</si>
  <si>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</si>
  <si>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</si>
  <si>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</si>
  <si>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</si>
  <si>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</si>
  <si>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</si>
  <si>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</si>
  <si>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</si>
  <si>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</si>
  <si>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</si>
  <si>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</si>
  <si>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</si>
  <si>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</si>
  <si>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</si>
  <si>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</si>
  <si>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</si>
  <si>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</si>
  <si>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</si>
  <si>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</si>
  <si>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</si>
  <si>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</si>
  <si>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</si>
  <si>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</si>
  <si>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</si>
  <si>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</si>
  <si>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</si>
  <si>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</si>
  <si>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</si>
  <si>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</si>
  <si>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</si>
  <si>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</si>
  <si>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</si>
  <si>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</si>
  <si>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</si>
  <si>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</si>
  <si>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</si>
  <si>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</si>
  <si>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</si>
  <si>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</si>
  <si>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</si>
  <si>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</si>
  <si>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</si>
  <si>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</si>
  <si>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</si>
  <si>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</si>
  <si>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</si>
  <si>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</si>
  <si>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</si>
  <si>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</si>
  <si>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</si>
  <si>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</si>
  <si>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</si>
  <si>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</si>
  <si>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</si>
  <si>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</si>
  <si>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</si>
  <si>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</si>
  <si>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</si>
  <si>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</si>
  <si>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</si>
  <si>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</si>
  <si>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</si>
  <si>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</si>
  <si>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</si>
  <si>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</si>
  <si>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</si>
  <si>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</si>
  <si>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</si>
  <si>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</si>
  <si>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</si>
  <si>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</si>
  <si>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</si>
  <si>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</si>
  <si>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</si>
  <si>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</si>
  <si>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</si>
  <si>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</si>
  <si>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</si>
  <si>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</si>
  <si>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</si>
  <si>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</si>
  <si>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</si>
  <si>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</si>
  <si>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</si>
  <si>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</si>
  <si>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</si>
  <si>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</si>
  <si>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</si>
  <si>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</si>
  <si>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</si>
  <si>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</si>
  <si>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</si>
  <si>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</si>
  <si>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</si>
  <si>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</si>
  <si>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</si>
  <si>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</si>
  <si>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</si>
  <si>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</si>
  <si>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</si>
  <si>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</si>
  <si>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</si>
  <si>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</si>
  <si>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</si>
  <si>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</si>
  <si>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</si>
  <si>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</si>
  <si>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</si>
  <si>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</si>
  <si>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</si>
  <si>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</si>
  <si>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</si>
  <si>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</si>
  <si>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</si>
  <si>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</si>
  <si>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</si>
  <si>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</si>
  <si>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</si>
  <si>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</si>
  <si>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</si>
  <si>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</si>
  <si>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</si>
  <si>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</si>
  <si>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</si>
  <si>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</si>
  <si>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</si>
  <si>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</si>
  <si>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</si>
  <si>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</si>
  <si>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</si>
  <si>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</si>
  <si>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</si>
  <si>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</si>
  <si>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</si>
  <si>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</si>
  <si>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</si>
  <si>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</si>
  <si>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</si>
  <si>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</si>
  <si>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</si>
  <si>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</si>
  <si>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</si>
  <si>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</si>
  <si>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</si>
  <si>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</si>
  <si>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</si>
  <si>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</si>
  <si>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</si>
  <si>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</si>
  <si>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</si>
  <si>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</si>
  <si>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</si>
  <si>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</si>
  <si>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</si>
  <si>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</si>
  <si>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</si>
  <si>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</si>
  <si>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</si>
  <si>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</si>
  <si>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</si>
  <si>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</si>
  <si>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</si>
  <si>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</si>
  <si>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</si>
  <si>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</si>
  <si>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</si>
  <si>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</si>
  <si>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</si>
  <si>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</si>
  <si>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</si>
  <si>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</si>
  <si>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</si>
  <si>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</si>
  <si>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</si>
  <si>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</si>
  <si>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</si>
  <si>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</si>
  <si>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</si>
  <si>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</si>
  <si>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</si>
  <si>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</si>
  <si>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</si>
  <si>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</si>
  <si>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</si>
  <si>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</si>
  <si>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</si>
  <si>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</si>
  <si>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</si>
  <si>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</si>
  <si>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</si>
  <si>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</si>
  <si>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</si>
  <si>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</si>
  <si>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</si>
  <si>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</si>
  <si>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</si>
  <si>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</si>
  <si>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</si>
  <si>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</si>
  <si>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</si>
  <si>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</si>
  <si>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</si>
  <si>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</si>
  <si>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</si>
  <si>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</si>
  <si>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</si>
  <si>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</si>
  <si>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</si>
  <si>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</si>
  <si>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</si>
  <si>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</si>
  <si>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</si>
  <si>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</si>
  <si>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</si>
  <si>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</si>
  <si>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</si>
  <si>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</si>
  <si>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</si>
  <si>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</si>
  <si>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</si>
  <si>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</si>
  <si>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</si>
  <si>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</si>
  <si>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</si>
  <si>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</si>
  <si>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</si>
  <si>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</si>
  <si>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</si>
  <si>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</si>
  <si>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</si>
  <si>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</si>
  <si>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</si>
  <si>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</si>
  <si>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</si>
  <si>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</si>
  <si>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</si>
  <si>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</si>
  <si>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</si>
  <si>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</si>
  <si>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</si>
  <si>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</si>
  <si>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</si>
  <si>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</si>
  <si>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</si>
  <si>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</si>
  <si>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</si>
  <si>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</si>
  <si>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</si>
  <si>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</si>
  <si>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</si>
  <si>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</si>
  <si>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</si>
  <si>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</si>
  <si>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</si>
  <si>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</si>
  <si>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</si>
  <si>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</si>
  <si>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</si>
  <si>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</si>
  <si>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</si>
  <si>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</si>
  <si>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</si>
  <si>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</si>
  <si>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</si>
  <si>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</si>
  <si>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</si>
  <si>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</si>
  <si>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</si>
  <si>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</si>
  <si>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</si>
  <si>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</si>
  <si>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</si>
  <si>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</si>
  <si>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</si>
  <si>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</si>
  <si>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</si>
  <si>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</si>
  <si>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</si>
  <si>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</si>
  <si>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</si>
  <si>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</si>
  <si>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</si>
  <si>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</si>
  <si>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</si>
  <si>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</si>
  <si>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</si>
  <si>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</si>
  <si>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</si>
  <si>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</si>
  <si>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</si>
  <si>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</si>
  <si>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</si>
  <si>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</si>
  <si>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</si>
  <si>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</si>
  <si>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</si>
  <si>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</si>
  <si>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</si>
  <si>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</si>
  <si>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</si>
  <si>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</si>
  <si>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</si>
  <si>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</si>
  <si>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</si>
  <si>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</si>
  <si>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</si>
  <si>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</si>
  <si>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</si>
  <si>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</si>
  <si>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</si>
  <si>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</si>
  <si>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</si>
  <si>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</si>
  <si>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</si>
  <si>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</si>
  <si>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</si>
  <si>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</si>
  <si>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</si>
  <si>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</si>
  <si>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</si>
  <si>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</si>
  <si>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</si>
  <si>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</si>
  <si>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</si>
  <si>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</si>
  <si>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</si>
  <si>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</si>
  <si>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</si>
  <si>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</si>
  <si>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</si>
  <si>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</si>
  <si>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</si>
  <si>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</si>
  <si>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</si>
  <si>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</si>
  <si>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</si>
  <si>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</si>
  <si>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</si>
  <si>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</si>
  <si>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</si>
  <si>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</si>
  <si>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</si>
  <si>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</si>
  <si>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</si>
  <si>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</si>
  <si>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</si>
  <si>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</si>
  <si>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</si>
  <si>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</si>
  <si>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</si>
  <si>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</si>
  <si>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</si>
  <si>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</si>
  <si>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</si>
  <si>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</si>
  <si>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</si>
  <si>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</si>
  <si>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</si>
  <si>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</si>
  <si>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</si>
  <si>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</si>
  <si>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</si>
  <si>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</si>
  <si>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</si>
  <si>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</si>
  <si>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</si>
  <si>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</si>
  <si>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</si>
  <si>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</si>
  <si>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</si>
  <si>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</si>
  <si>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</si>
  <si>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</si>
  <si>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</si>
  <si>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</si>
  <si>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</si>
  <si>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</si>
  <si>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</si>
  <si>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</si>
  <si>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</si>
  <si>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</si>
  <si>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</si>
  <si>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</si>
  <si>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</si>
  <si>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</si>
  <si>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</si>
  <si>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</si>
  <si>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</si>
  <si>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</si>
  <si>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</si>
  <si>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</si>
  <si>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</si>
  <si>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</si>
  <si>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</si>
  <si>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</si>
  <si>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</si>
  <si>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</si>
  <si>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</si>
  <si>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</si>
  <si>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</si>
  <si>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</si>
  <si>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</si>
  <si>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</si>
  <si>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</si>
  <si>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</si>
  <si>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</si>
  <si>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</si>
  <si>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</si>
  <si>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</si>
  <si>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</si>
  <si>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</si>
  <si>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</si>
  <si>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</si>
  <si>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</si>
  <si>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</si>
  <si>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</si>
  <si>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</si>
  <si>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</si>
  <si>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</si>
  <si>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</si>
  <si>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</si>
  <si>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</si>
  <si>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</si>
  <si>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</si>
  <si>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</si>
  <si>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</si>
  <si>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</si>
  <si>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</si>
  <si>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</si>
  <si>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</si>
  <si>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</si>
  <si>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</si>
  <si>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</si>
  <si>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</si>
  <si>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</si>
  <si>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</si>
  <si>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</si>
  <si>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</si>
  <si>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</si>
  <si>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</si>
  <si>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</si>
  <si>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</si>
  <si>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</si>
  <si>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</si>
  <si>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</si>
  <si>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</si>
  <si>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</si>
  <si>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</si>
  <si>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</si>
  <si>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</si>
  <si>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</si>
  <si>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</si>
  <si>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</si>
  <si>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</si>
  <si>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</si>
  <si>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</si>
  <si>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</si>
  <si>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</si>
  <si>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</si>
  <si>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</si>
  <si>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</si>
  <si>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</si>
  <si>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</si>
  <si>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</si>
  <si>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</si>
  <si>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</si>
  <si>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</si>
  <si>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</si>
  <si>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</si>
  <si>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</si>
  <si>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</si>
  <si>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</si>
  <si>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</si>
  <si>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</si>
  <si>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</si>
  <si>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</si>
  <si>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</si>
  <si>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</si>
  <si>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</si>
  <si>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</si>
  <si>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</si>
  <si>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</si>
  <si>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</si>
  <si>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</si>
  <si>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</si>
  <si>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</si>
  <si>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</si>
  <si>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</si>
  <si>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</si>
  <si>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</si>
  <si>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</si>
  <si>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</si>
  <si>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</si>
  <si>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</si>
  <si>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</si>
  <si>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</si>
  <si>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</si>
  <si>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</si>
  <si>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</si>
  <si>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</si>
  <si>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</si>
  <si>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</si>
  <si>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</si>
  <si>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</si>
  <si>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</si>
  <si>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</si>
  <si>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</si>
  <si>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</si>
  <si>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</si>
  <si>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</si>
  <si>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</si>
  <si>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</si>
  <si>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</si>
  <si>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</si>
  <si>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</si>
  <si>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</si>
  <si>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</si>
  <si>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</si>
  <si>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</si>
  <si>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</si>
  <si>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</si>
  <si>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</si>
  <si>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</si>
  <si>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</si>
  <si>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</si>
  <si>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</si>
  <si>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</si>
  <si>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</si>
  <si>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</si>
  <si>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</si>
  <si>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</si>
  <si>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</si>
  <si>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</si>
  <si>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</si>
  <si>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</si>
  <si>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</si>
  <si>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</si>
  <si>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</si>
  <si>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</si>
  <si>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</si>
  <si>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</si>
  <si>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</si>
  <si>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</si>
  <si>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</si>
  <si>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</si>
  <si>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</si>
  <si>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</si>
  <si>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</si>
  <si>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</si>
  <si>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</si>
  <si>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</si>
  <si>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</si>
  <si>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</si>
  <si>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</si>
  <si>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</si>
  <si>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</si>
  <si>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</si>
  <si>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</si>
  <si>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</si>
  <si>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</si>
  <si>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</si>
  <si>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</si>
  <si>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</si>
  <si>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</si>
  <si>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</si>
  <si>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</si>
  <si>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</si>
  <si>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</si>
  <si>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</si>
  <si>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</si>
  <si>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</si>
  <si>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</si>
  <si>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</si>
  <si>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</si>
  <si>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</si>
  <si>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</si>
  <si>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</si>
  <si>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</si>
  <si>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</si>
  <si>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</si>
  <si>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</si>
  <si>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</si>
  <si>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</si>
  <si>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</si>
  <si>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</si>
  <si>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</si>
  <si>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</si>
  <si>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</si>
  <si>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</si>
  <si>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</si>
  <si>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</si>
  <si>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</si>
  <si>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</si>
  <si>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</si>
  <si>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</si>
  <si>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</si>
  <si>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</si>
  <si>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</si>
  <si>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</si>
  <si>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</si>
  <si>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</si>
  <si>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</si>
  <si>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</si>
  <si>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</si>
  <si>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</si>
  <si>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</si>
  <si>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</si>
  <si>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</si>
  <si>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</si>
  <si>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</si>
  <si>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</si>
  <si>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</si>
  <si>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</si>
  <si>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</si>
  <si>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</si>
  <si>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</si>
  <si>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</si>
  <si>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</si>
  <si>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</si>
  <si>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</si>
  <si>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</si>
  <si>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</si>
  <si>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</si>
  <si>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</si>
  <si>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</si>
  <si>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</si>
  <si>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</si>
  <si>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</si>
  <si>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</si>
  <si>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</si>
  <si>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</si>
  <si>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</si>
  <si>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</si>
  <si>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</si>
  <si>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</si>
  <si>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</si>
  <si>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</si>
  <si>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</si>
  <si>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</si>
  <si>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</si>
  <si>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</si>
  <si>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</si>
  <si>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</si>
  <si>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</si>
  <si>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</si>
  <si>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</si>
  <si>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</si>
  <si>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</si>
  <si>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</si>
  <si>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</si>
  <si>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</si>
  <si>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</si>
  <si>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</si>
  <si>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</si>
  <si>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</si>
  <si>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</si>
  <si>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</si>
  <si>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</si>
  <si>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</si>
  <si>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</si>
  <si>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</si>
  <si>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</si>
  <si>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</si>
  <si>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</si>
  <si>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</si>
  <si>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</si>
  <si>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</si>
  <si>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</si>
  <si>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</si>
  <si>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</si>
  <si>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</si>
  <si>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</si>
  <si>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</si>
  <si>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</si>
  <si>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</si>
  <si>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</si>
  <si>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</si>
  <si>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</si>
  <si>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</si>
  <si>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</si>
  <si>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</si>
  <si>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</si>
  <si>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</si>
  <si>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</si>
  <si>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</si>
  <si>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</si>
  <si>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</si>
  <si>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</si>
  <si>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</si>
  <si>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</si>
  <si>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</si>
  <si>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</si>
  <si>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</si>
  <si>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</si>
  <si>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</si>
  <si>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</si>
  <si>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</si>
  <si>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</si>
  <si>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</si>
  <si>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</si>
  <si>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</si>
  <si>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</si>
  <si>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</si>
  <si>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</si>
  <si>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</si>
  <si>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</si>
  <si>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</si>
  <si>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</si>
  <si>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</si>
  <si>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</si>
  <si>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</si>
  <si>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</si>
  <si>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</si>
  <si>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</si>
  <si>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</si>
  <si>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</si>
  <si>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</si>
  <si>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</si>
  <si>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</si>
  <si>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</si>
  <si>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</si>
  <si>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</si>
  <si>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</si>
  <si>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</si>
  <si>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</si>
  <si>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</si>
  <si>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</si>
  <si>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</si>
  <si>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</si>
  <si>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</si>
  <si>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</si>
  <si>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</si>
  <si>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</si>
  <si>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</si>
  <si>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</si>
  <si>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</si>
  <si>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</si>
  <si>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</si>
  <si>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</si>
  <si>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</si>
  <si>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</si>
  <si>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</si>
  <si>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</si>
  <si>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</si>
  <si>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</si>
  <si>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</si>
  <si>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</si>
  <si>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</si>
  <si>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</si>
  <si>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</si>
  <si>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</si>
  <si>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</si>
  <si>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</si>
  <si>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</si>
  <si>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</si>
  <si>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</si>
  <si>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</si>
  <si>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</si>
  <si>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</si>
  <si>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</si>
  <si>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</si>
  <si>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</si>
  <si>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</si>
  <si>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</si>
  <si>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</si>
  <si>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</si>
  <si>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</si>
  <si>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</si>
  <si>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</si>
  <si>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</si>
  <si>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</si>
  <si>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</si>
  <si>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</si>
  <si>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</si>
  <si>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</si>
  <si>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</si>
  <si>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</si>
  <si>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</si>
  <si>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</si>
  <si>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</si>
  <si>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</si>
  <si>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</si>
  <si>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</si>
  <si>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</si>
  <si>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</si>
  <si>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</si>
  <si>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</si>
  <si>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</si>
  <si>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</si>
  <si>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</si>
  <si>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</si>
  <si>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</si>
  <si>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</si>
  <si>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</si>
  <si>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</si>
  <si>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</si>
  <si>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</si>
  <si>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</si>
  <si>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</si>
  <si>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</si>
  <si>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</si>
  <si>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</si>
  <si>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</si>
  <si>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</si>
  <si>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</si>
  <si>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</si>
  <si>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</si>
  <si>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</si>
  <si>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</si>
  <si>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</si>
  <si>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</si>
  <si>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</si>
  <si>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</si>
  <si>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</si>
  <si>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</si>
  <si>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</si>
  <si>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</si>
  <si>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</si>
  <si>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</si>
  <si>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</si>
  <si>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</si>
  <si>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</si>
  <si>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</si>
  <si>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</si>
  <si>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</si>
  <si>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</si>
  <si>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</si>
  <si>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</si>
  <si>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</si>
  <si>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</si>
  <si>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</si>
  <si>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</si>
  <si>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</si>
  <si>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</si>
  <si>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</si>
  <si>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</si>
  <si>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</si>
  <si>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</si>
  <si>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</si>
  <si>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</si>
  <si>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</si>
  <si>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</si>
  <si>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</si>
  <si>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</si>
  <si>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</si>
  <si>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</si>
  <si>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</si>
  <si>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</si>
  <si>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</si>
  <si>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</si>
  <si>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</si>
  <si>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</si>
  <si>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</si>
  <si>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</si>
  <si>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</si>
  <si>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</si>
  <si>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</si>
  <si>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</si>
  <si>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</si>
  <si>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</si>
  <si>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</si>
  <si>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</si>
  <si>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</si>
  <si>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</si>
  <si>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</si>
  <si>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</si>
  <si>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</si>
  <si>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</si>
  <si>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</si>
  <si>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</si>
  <si>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</si>
  <si>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</si>
  <si>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</si>
  <si>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</si>
  <si>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</si>
  <si>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</si>
  <si>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</si>
  <si>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</si>
  <si>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</si>
  <si>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</si>
  <si>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</si>
  <si>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</si>
  <si>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</si>
  <si>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</si>
  <si>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</si>
  <si>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</si>
  <si>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</si>
  <si>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</si>
  <si>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</si>
  <si>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</si>
  <si>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</si>
  <si>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</si>
  <si>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</si>
  <si>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</si>
  <si>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</si>
  <si>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</si>
  <si>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</si>
  <si>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</si>
  <si>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</si>
  <si>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</si>
  <si>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</si>
  <si>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</si>
  <si>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</si>
  <si>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</si>
  <si>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</si>
  <si>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</si>
  <si>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</si>
  <si>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</si>
  <si>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</si>
  <si>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</si>
  <si>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</si>
  <si>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</si>
  <si>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</si>
  <si>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</si>
  <si>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</si>
  <si>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</si>
  <si>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</si>
  <si>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</si>
  <si>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</si>
  <si>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</si>
  <si>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</si>
  <si>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</si>
  <si>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</si>
  <si>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</si>
  <si>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</si>
  <si>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</si>
  <si>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</si>
  <si>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</si>
  <si>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</si>
  <si>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</si>
  <si>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</si>
  <si>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</si>
  <si>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</si>
  <si>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</si>
  <si>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</si>
  <si>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</si>
  <si>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</si>
  <si>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</si>
  <si>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</si>
  <si>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</si>
  <si>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</si>
  <si>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</si>
  <si>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</si>
  <si>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</si>
  <si>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</si>
  <si>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</si>
  <si>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</si>
  <si>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</si>
  <si>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</si>
  <si>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</si>
  <si>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</si>
  <si>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</si>
  <si>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</si>
  <si>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</si>
  <si>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</si>
  <si>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</si>
  <si>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</si>
  <si>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</si>
  <si>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</si>
  <si>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</si>
  <si>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</si>
  <si>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</si>
  <si>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</si>
  <si>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</si>
  <si>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</si>
  <si>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</si>
  <si>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</si>
  <si>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</si>
  <si>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</si>
  <si>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</si>
  <si>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</si>
  <si>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</si>
  <si>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</si>
  <si>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</si>
  <si>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</si>
  <si>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</si>
  <si>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</si>
  <si>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</si>
  <si>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</si>
  <si>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</si>
  <si>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</si>
  <si>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</si>
  <si>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</si>
  <si>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</si>
  <si>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</si>
  <si>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</si>
  <si>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</si>
  <si>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</si>
  <si>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</si>
  <si>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</si>
  <si>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</si>
  <si>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</si>
  <si>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</si>
  <si>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</si>
  <si>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</si>
  <si>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</si>
  <si>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</si>
  <si>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</si>
  <si>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</si>
  <si>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</si>
  <si>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</si>
  <si>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</si>
  <si>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</si>
  <si>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</si>
  <si>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</si>
  <si>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</si>
  <si>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</si>
  <si>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</si>
  <si>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</si>
  <si>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</si>
  <si>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</si>
  <si>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</si>
  <si>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</si>
  <si>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</si>
  <si>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</si>
  <si>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</si>
  <si>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</si>
  <si>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</si>
  <si>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</si>
  <si>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</si>
  <si>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</si>
  <si>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</si>
  <si>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</si>
  <si>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</si>
  <si>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</si>
  <si>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</si>
  <si>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</si>
  <si>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</si>
  <si>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</si>
  <si>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</si>
  <si>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</si>
  <si>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</si>
  <si>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</si>
  <si>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</si>
  <si>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</si>
  <si>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</si>
  <si>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</si>
  <si>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</si>
  <si>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</si>
  <si>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</si>
  <si>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</si>
  <si>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</si>
  <si>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</si>
  <si>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</si>
  <si>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</si>
  <si>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</si>
  <si>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</si>
  <si>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</si>
  <si>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</si>
  <si>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</si>
  <si>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</si>
  <si>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</si>
  <si>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</si>
  <si>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</si>
  <si>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</si>
  <si>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</si>
  <si>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</si>
  <si>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</si>
  <si>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</si>
  <si>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</si>
  <si>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</si>
  <si>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</si>
  <si>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</si>
  <si>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</si>
  <si>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</si>
  <si>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</si>
  <si>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</si>
  <si>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</si>
  <si>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</si>
  <si>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</si>
  <si>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</si>
  <si>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</si>
  <si>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</si>
  <si>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</si>
  <si>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</si>
  <si>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</si>
  <si>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</si>
  <si>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</si>
  <si>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</si>
  <si>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</si>
  <si>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</si>
  <si>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</si>
  <si>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</si>
  <si>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</si>
  <si>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</si>
  <si>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</si>
  <si>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</si>
  <si>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</si>
  <si>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</si>
  <si>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</si>
  <si>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</si>
  <si>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</si>
  <si>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</si>
  <si>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</si>
  <si>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</si>
  <si>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</si>
  <si>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</si>
  <si>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</si>
  <si>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</si>
  <si>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</si>
  <si>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</si>
  <si>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</si>
  <si>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</si>
  <si>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</si>
  <si>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</si>
  <si>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</si>
  <si>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</si>
  <si>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</si>
  <si>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</si>
  <si>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</si>
  <si>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</si>
  <si>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</si>
  <si>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</si>
  <si>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</si>
  <si>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</si>
  <si>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</si>
  <si>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</si>
  <si>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</si>
  <si>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</si>
  <si>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</si>
  <si>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</si>
  <si>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</si>
  <si>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</si>
  <si>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</si>
  <si>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</si>
  <si>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</si>
  <si>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</si>
  <si>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</si>
  <si>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</si>
  <si>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</si>
  <si>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</si>
  <si>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</si>
  <si>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</si>
  <si>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</si>
  <si>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</si>
  <si>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</si>
  <si>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</si>
  <si>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</si>
  <si>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</si>
  <si>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</si>
  <si>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</si>
  <si>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</si>
  <si>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</si>
  <si>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</si>
  <si>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</si>
  <si>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</si>
  <si>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</si>
  <si>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</si>
  <si>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</si>
  <si>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</si>
  <si>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</si>
  <si>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</si>
  <si>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</si>
  <si>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</si>
  <si>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</si>
  <si>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</si>
  <si>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</si>
  <si>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</si>
  <si>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</si>
  <si>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</si>
  <si>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</si>
  <si>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</si>
  <si>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</si>
  <si>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</si>
  <si>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</si>
  <si>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</si>
  <si>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</si>
  <si>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</si>
  <si>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</si>
  <si>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</si>
  <si>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</si>
  <si>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</si>
  <si>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</si>
  <si>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</si>
  <si>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</si>
  <si>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</si>
  <si>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</si>
  <si>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</si>
  <si>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</si>
  <si>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</si>
  <si>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</si>
  <si>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</si>
  <si>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</si>
  <si>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</si>
  <si>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</si>
  <si>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</si>
  <si>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</si>
  <si>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</si>
  <si>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</si>
  <si>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</si>
  <si>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</si>
  <si>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</si>
  <si>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</si>
  <si>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</si>
  <si>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</si>
  <si>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</si>
  <si>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</si>
  <si>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</si>
  <si>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</si>
  <si>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</si>
  <si>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</si>
  <si>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</si>
  <si>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</si>
  <si>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</si>
  <si>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</si>
  <si>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</si>
  <si>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</si>
  <si>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</si>
  <si>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</si>
  <si>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</si>
  <si>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</si>
  <si>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</si>
  <si>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</si>
  <si>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</si>
  <si>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</si>
  <si>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</si>
  <si>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</si>
  <si>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</si>
  <si>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</si>
  <si>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</si>
  <si>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</si>
  <si>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</si>
  <si>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</si>
  <si>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</si>
  <si>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</si>
  <si>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</si>
  <si>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</si>
  <si>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</si>
  <si>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</si>
  <si>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</si>
  <si>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</si>
  <si>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</si>
  <si>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</si>
  <si>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</si>
  <si>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</si>
  <si>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</si>
  <si>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</si>
  <si>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</si>
  <si>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</si>
  <si>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</si>
  <si>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</si>
  <si>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</si>
  <si>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</si>
  <si>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</si>
  <si>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</si>
  <si>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</si>
  <si>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</si>
  <si>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</si>
  <si>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</si>
  <si>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</si>
  <si>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</si>
  <si>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</si>
  <si>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</si>
  <si>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</si>
  <si>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</si>
  <si>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</si>
  <si>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</si>
  <si>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</si>
  <si>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</si>
  <si>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</si>
  <si>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</si>
  <si>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</si>
  <si>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</si>
  <si>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</si>
  <si>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</si>
  <si>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</si>
  <si>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</si>
  <si>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</si>
  <si>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</si>
  <si>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</si>
  <si>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</si>
  <si>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</si>
  <si>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</si>
  <si>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</si>
  <si>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</si>
  <si>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</si>
  <si>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</si>
  <si>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</si>
  <si>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</si>
  <si>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</si>
  <si>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</si>
  <si>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</si>
  <si>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</si>
  <si>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</si>
  <si>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</si>
  <si>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</si>
  <si>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</si>
  <si>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</si>
  <si>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</si>
  <si>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</si>
  <si>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</si>
  <si>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</si>
  <si>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</si>
  <si>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</si>
  <si>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</si>
  <si>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</si>
  <si>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</si>
  <si>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</si>
  <si>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</si>
  <si>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</si>
  <si>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</si>
  <si>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</si>
  <si>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</si>
  <si>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</si>
  <si>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</si>
  <si>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</si>
  <si>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</si>
  <si>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</si>
  <si>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</si>
  <si>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</si>
  <si>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</si>
  <si>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</si>
  <si>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</si>
  <si>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</si>
  <si>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</si>
  <si>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</si>
  <si>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</si>
  <si>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</si>
  <si>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</si>
  <si>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</si>
  <si>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</si>
  <si>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</si>
  <si>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</si>
  <si>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</si>
  <si>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</si>
  <si>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</si>
  <si>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</si>
  <si>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</si>
  <si>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</si>
  <si>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</si>
  <si>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</si>
  <si>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</si>
  <si>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</si>
  <si>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</si>
  <si>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</si>
  <si>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</si>
  <si>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</si>
  <si>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</si>
  <si>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</si>
  <si>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</si>
  <si>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</si>
  <si>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</si>
  <si>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</si>
  <si>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</si>
  <si>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</si>
  <si>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</si>
  <si>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</si>
  <si>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</si>
  <si>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</si>
  <si>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</si>
  <si>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</si>
  <si>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</si>
  <si>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</si>
  <si>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</si>
  <si>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</si>
  <si>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</si>
  <si>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</si>
  <si>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</si>
  <si>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</si>
  <si>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</si>
  <si>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</si>
  <si>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</si>
  <si>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</si>
  <si>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</si>
  <si>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</si>
  <si>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</si>
  <si>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</si>
  <si>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</si>
  <si>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</si>
  <si>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</si>
  <si>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</si>
  <si>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</si>
  <si>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</si>
  <si>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</si>
  <si>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</si>
  <si>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</si>
  <si>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</si>
  <si>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</si>
  <si>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</si>
  <si>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</si>
  <si>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</si>
  <si>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</si>
  <si>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</si>
  <si>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</si>
  <si>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</si>
  <si>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</si>
  <si>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</si>
  <si>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</si>
  <si>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</si>
  <si>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</si>
  <si>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</si>
  <si>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</si>
  <si>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</si>
  <si>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</si>
  <si>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</si>
  <si>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</si>
  <si>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</si>
  <si>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</si>
  <si>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</si>
  <si>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</si>
  <si>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</si>
  <si>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</si>
  <si>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</si>
  <si>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</si>
  <si>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</si>
  <si>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</si>
  <si>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</si>
  <si>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</si>
  <si>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</si>
  <si>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</si>
  <si>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</si>
  <si>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</si>
  <si>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</si>
  <si>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</si>
  <si>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</si>
  <si>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</si>
  <si>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</si>
  <si>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</si>
  <si>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</si>
  <si>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</si>
  <si>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</si>
  <si>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</si>
  <si>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</si>
  <si>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</si>
  <si>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</si>
  <si>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</si>
  <si>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</si>
  <si>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</si>
  <si>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</si>
  <si>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</si>
  <si>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</si>
  <si>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</si>
  <si>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</si>
  <si>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</si>
  <si>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</si>
  <si>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</si>
  <si>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</si>
  <si>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</si>
  <si>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</si>
  <si>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</si>
  <si>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</si>
  <si>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</si>
  <si>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</si>
  <si>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</si>
  <si>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</si>
  <si>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</si>
  <si>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</si>
  <si>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</si>
  <si>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</si>
  <si>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</si>
  <si>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</si>
  <si>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</si>
  <si>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</si>
  <si>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</si>
  <si>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</si>
  <si>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</si>
  <si>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</si>
  <si>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</si>
  <si>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</si>
  <si>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</si>
  <si>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</si>
  <si>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</si>
  <si>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</si>
  <si>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</si>
  <si>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</si>
  <si>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</si>
  <si>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</si>
  <si>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</si>
  <si>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</si>
  <si>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</si>
  <si>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</si>
  <si>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</si>
  <si>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</si>
  <si>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</si>
  <si>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</si>
  <si>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</si>
  <si>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</si>
  <si>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</si>
  <si>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</si>
  <si>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</si>
  <si>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</si>
  <si>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</si>
  <si>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</si>
  <si>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</si>
  <si>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</si>
  <si>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</si>
  <si>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</si>
  <si>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</si>
  <si>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</si>
  <si>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</si>
  <si>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</si>
  <si>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</si>
  <si>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</si>
  <si>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</si>
  <si>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</si>
  <si>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</si>
  <si>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</si>
  <si>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</si>
  <si>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</si>
  <si>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</si>
  <si>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</si>
  <si>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</si>
  <si>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</si>
  <si>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</si>
  <si>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</si>
  <si>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</si>
  <si>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</si>
  <si>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</si>
  <si>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</si>
  <si>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</si>
  <si>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</si>
  <si>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</si>
  <si>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</si>
  <si>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</si>
  <si>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</si>
  <si>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</si>
  <si>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</si>
  <si>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</si>
  <si>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</si>
  <si>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</si>
  <si>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</si>
  <si>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</si>
  <si>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</si>
  <si>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</si>
  <si>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</si>
  <si>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</si>
  <si>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</si>
  <si>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</si>
  <si>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</si>
  <si>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</si>
  <si>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</si>
  <si>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</si>
  <si>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</si>
  <si>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</si>
  <si>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</si>
  <si>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</si>
  <si>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</si>
  <si>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</si>
  <si>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</si>
  <si>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</si>
  <si>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</si>
  <si>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</si>
  <si>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</si>
  <si>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</si>
  <si>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</si>
  <si>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</si>
  <si>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</si>
  <si>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</si>
  <si>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</si>
  <si>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</si>
  <si>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</si>
  <si>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</si>
  <si>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</si>
  <si>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</si>
  <si>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</si>
  <si>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</si>
  <si>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</si>
  <si>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</si>
  <si>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</si>
  <si>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</si>
  <si>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</si>
  <si>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</si>
  <si>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</si>
  <si>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</si>
  <si>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</si>
  <si>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</si>
  <si>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</si>
  <si>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</si>
  <si>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</si>
  <si>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</si>
  <si>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</si>
  <si>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</si>
  <si>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</si>
  <si>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</si>
  <si>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</si>
  <si>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</si>
  <si>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</si>
  <si>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</si>
  <si>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</si>
  <si>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</si>
  <si>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</si>
  <si>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</si>
  <si>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</si>
  <si>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</si>
  <si>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</si>
  <si>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</si>
  <si>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</si>
  <si>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</si>
  <si>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</si>
  <si>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</si>
  <si>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</si>
  <si>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</si>
  <si>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</si>
  <si>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</si>
  <si>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</si>
  <si>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</si>
  <si>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</si>
  <si>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</si>
  <si>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</si>
  <si>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</si>
  <si>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</si>
  <si>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</si>
  <si>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</si>
  <si>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</si>
  <si>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</si>
  <si>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</si>
  <si>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</si>
  <si>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</si>
  <si>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</si>
  <si>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</si>
  <si>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</si>
  <si>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</si>
  <si>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</si>
  <si>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</si>
  <si>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</si>
  <si>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</si>
  <si>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</si>
  <si>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</si>
  <si>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</si>
  <si>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</si>
  <si>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</si>
  <si>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</si>
  <si>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</si>
  <si>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</si>
  <si>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</si>
  <si>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</si>
  <si>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</si>
  <si>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</si>
  <si>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</si>
  <si>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</si>
  <si>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</si>
  <si>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</si>
  <si>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</si>
  <si>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</si>
  <si>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</si>
  <si>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</si>
  <si>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</si>
  <si>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</si>
  <si>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</si>
  <si>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</si>
  <si>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</si>
  <si>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</si>
  <si>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</si>
  <si>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</si>
  <si>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</si>
  <si>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</si>
  <si>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</si>
  <si>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</si>
  <si>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</si>
  <si>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</si>
  <si>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</si>
  <si>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</si>
  <si>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</si>
  <si>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</si>
  <si>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</si>
  <si>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</si>
  <si>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</si>
  <si>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</si>
  <si>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</si>
  <si>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</si>
  <si>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</si>
  <si>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</si>
  <si>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</si>
  <si>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</si>
  <si>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</si>
  <si>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</si>
  <si>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</si>
  <si>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</si>
  <si>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</si>
  <si>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</si>
  <si>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</si>
  <si>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</si>
  <si>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</si>
  <si>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</si>
  <si>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</si>
  <si>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</si>
  <si>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</si>
  <si>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</si>
  <si>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</si>
  <si>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</si>
  <si>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</si>
  <si>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</si>
  <si>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</si>
  <si>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</si>
  <si>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</si>
  <si>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</si>
  <si>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</si>
  <si>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</si>
  <si>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</si>
  <si>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</si>
  <si>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</si>
  <si>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</si>
  <si>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</si>
  <si>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</si>
  <si>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</si>
  <si>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</si>
  <si>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</si>
  <si>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</si>
  <si>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</si>
  <si>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</si>
  <si>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</si>
  <si>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</si>
  <si>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</si>
  <si>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</si>
  <si>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</si>
  <si>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</si>
  <si>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</si>
  <si>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</si>
  <si>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</si>
  <si>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</si>
  <si>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</si>
  <si>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</si>
  <si>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</si>
  <si>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</si>
  <si>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</si>
  <si>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</si>
  <si>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</si>
  <si>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</si>
  <si>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</si>
  <si>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</si>
  <si>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</si>
  <si>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</si>
  <si>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</si>
  <si>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</si>
  <si>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</si>
  <si>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</si>
  <si>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</si>
  <si>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</si>
  <si>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</si>
  <si>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</si>
  <si>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</si>
  <si>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</si>
  <si>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</si>
  <si>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</si>
  <si>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</si>
  <si>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</si>
  <si>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</si>
  <si>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</si>
  <si>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</si>
  <si>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</si>
  <si>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</si>
  <si>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</si>
  <si>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</si>
  <si>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</si>
  <si>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</si>
  <si>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</si>
  <si>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</si>
  <si>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</si>
  <si>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</si>
  <si>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</si>
  <si>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</si>
  <si>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</si>
  <si>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</si>
  <si>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</si>
  <si>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</si>
  <si>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</si>
  <si>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</si>
  <si>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</si>
  <si>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</si>
  <si>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</si>
  <si>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</si>
  <si>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</si>
  <si>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</si>
  <si>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</si>
  <si>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</si>
  <si>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</si>
  <si>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</si>
  <si>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</si>
  <si>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</si>
  <si>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</si>
  <si>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</si>
  <si>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</si>
  <si>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</si>
  <si>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</si>
  <si>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</si>
  <si>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</si>
  <si>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</si>
  <si>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</si>
  <si>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</si>
  <si>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</si>
  <si>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</si>
  <si>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</si>
  <si>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</si>
  <si>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</si>
  <si>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</si>
  <si>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</si>
  <si>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</si>
  <si>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</si>
  <si>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</si>
  <si>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</si>
  <si>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</si>
  <si>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</si>
  <si>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</si>
  <si>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</si>
  <si>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</si>
  <si>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</si>
  <si>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</si>
  <si>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</si>
  <si>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</si>
  <si>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</si>
  <si>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</si>
  <si>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</si>
  <si>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</si>
  <si>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</si>
  <si>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</si>
  <si>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</si>
  <si>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</si>
  <si>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</si>
  <si>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</si>
  <si>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</si>
  <si>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</si>
  <si>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</si>
  <si>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</si>
  <si>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</si>
  <si>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</si>
  <si>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</si>
  <si>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</si>
  <si>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</si>
  <si>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</si>
  <si>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</si>
  <si>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</si>
  <si>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</si>
  <si>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</si>
  <si>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</si>
  <si>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</si>
  <si>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</si>
  <si>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</si>
  <si>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</si>
  <si>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</si>
  <si>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</si>
  <si>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</si>
  <si>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</si>
  <si>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</si>
  <si>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</si>
  <si>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</si>
  <si>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</si>
  <si>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</si>
  <si>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</si>
  <si>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</si>
  <si>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</si>
  <si>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</si>
  <si>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</si>
  <si>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</si>
  <si>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</si>
  <si>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</si>
  <si>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</si>
  <si>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</si>
  <si>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</si>
  <si>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</si>
  <si>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</si>
  <si>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</si>
  <si>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</si>
  <si>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</si>
  <si>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</si>
  <si>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</si>
  <si>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</si>
  <si>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</si>
  <si>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</si>
  <si>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</si>
  <si>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</si>
  <si>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</si>
  <si>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</si>
  <si>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</si>
  <si>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</si>
  <si>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</si>
  <si>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</si>
  <si>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</si>
  <si>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</si>
  <si>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</si>
  <si>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</si>
  <si>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</si>
  <si>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</si>
  <si>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</si>
  <si>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</si>
  <si>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</si>
  <si>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</si>
  <si>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</si>
  <si>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</si>
  <si>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</si>
  <si>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</si>
  <si>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</si>
  <si>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</si>
  <si>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</si>
  <si>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</si>
  <si>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</si>
  <si>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</si>
  <si>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</si>
  <si>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</si>
  <si>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</si>
  <si>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</si>
  <si>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</si>
  <si>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</si>
  <si>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</si>
  <si>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</si>
  <si>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</si>
  <si>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</si>
  <si>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</si>
  <si>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</si>
  <si>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</si>
  <si>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</si>
  <si>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</si>
  <si>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</si>
  <si>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</si>
  <si>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</si>
  <si>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</si>
  <si>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</si>
  <si>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</si>
  <si>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</si>
  <si>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</si>
  <si>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</si>
  <si>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</si>
  <si>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</si>
  <si>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</si>
  <si>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</si>
  <si>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</si>
  <si>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</si>
  <si>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</si>
  <si>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</si>
  <si>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</si>
  <si>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</si>
  <si>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</si>
  <si>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</si>
  <si>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</si>
  <si>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</si>
  <si>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</si>
  <si>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</si>
  <si>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</si>
  <si>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</si>
  <si>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</si>
  <si>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</si>
  <si>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</si>
  <si>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</si>
  <si>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</si>
  <si>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</si>
  <si>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</si>
  <si>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</si>
  <si>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</si>
  <si>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</si>
  <si>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</si>
  <si>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</si>
  <si>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</si>
  <si>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</si>
  <si>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</si>
  <si>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</si>
  <si>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</si>
  <si>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</si>
  <si>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</si>
  <si>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</si>
  <si>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</si>
  <si>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</si>
  <si>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</si>
  <si>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</si>
  <si>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</si>
  <si>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</si>
  <si>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</si>
  <si>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</si>
  <si>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</si>
  <si>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</si>
  <si>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</si>
  <si>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</si>
  <si>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</si>
  <si>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</si>
  <si>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</si>
  <si>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</si>
  <si>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</si>
  <si>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</si>
  <si>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</si>
  <si>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</si>
  <si>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</si>
  <si>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</si>
  <si>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</si>
  <si>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</si>
  <si>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</si>
  <si>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</si>
  <si>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</si>
  <si>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</si>
  <si>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</si>
  <si>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</si>
  <si>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</si>
  <si>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</si>
  <si>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</si>
  <si>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</si>
  <si>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</si>
  <si>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</si>
  <si>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</si>
  <si>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</si>
  <si>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</si>
  <si>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</si>
  <si>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</si>
  <si>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</si>
  <si>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</si>
  <si>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</si>
  <si>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</si>
  <si>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</si>
  <si>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</si>
  <si>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</si>
  <si>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</si>
  <si>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</si>
  <si>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</si>
  <si>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</si>
  <si>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</si>
  <si>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</si>
  <si>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</si>
  <si>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</si>
  <si>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</si>
  <si>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</si>
  <si>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</si>
  <si>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</si>
  <si>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</si>
  <si>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</si>
  <si>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</si>
  <si>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</si>
  <si>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</si>
  <si>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</si>
  <si>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</si>
  <si>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</si>
  <si>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</si>
  <si>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</si>
  <si>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</si>
  <si>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</si>
  <si>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</si>
  <si>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</si>
  <si>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</si>
  <si>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</si>
  <si>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</si>
  <si>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</si>
  <si>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</si>
  <si>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</si>
  <si>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</si>
  <si>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</si>
  <si>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</si>
  <si>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</si>
  <si>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</si>
  <si>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</si>
  <si>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</si>
  <si>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</si>
  <si>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</si>
  <si>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</si>
  <si>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</si>
  <si>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</si>
  <si>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</si>
  <si>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</si>
  <si>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</si>
  <si>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</si>
  <si>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</si>
  <si>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</si>
  <si>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</si>
  <si>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</si>
  <si>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</si>
  <si>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</si>
  <si>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</si>
  <si>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</si>
  <si>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</si>
  <si>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</si>
  <si>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</si>
  <si>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</si>
  <si>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</si>
  <si>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</si>
  <si>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</si>
  <si>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</si>
  <si>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</si>
  <si>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</si>
  <si>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</si>
  <si>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</si>
  <si>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</si>
  <si>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</si>
  <si>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</si>
  <si>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</si>
  <si>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</si>
  <si>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</si>
  <si>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</si>
  <si>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</si>
  <si>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</si>
  <si>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</si>
  <si>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</si>
  <si>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</si>
  <si>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</si>
  <si>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</si>
  <si>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</si>
  <si>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</si>
  <si>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</si>
  <si>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</si>
  <si>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</si>
  <si>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</si>
  <si>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</si>
  <si>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</si>
  <si>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</si>
  <si>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</si>
  <si>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</si>
  <si>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</si>
  <si>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</si>
  <si>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</si>
  <si>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</si>
  <si>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</si>
  <si>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</si>
  <si>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</si>
  <si>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</si>
  <si>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</si>
  <si>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</si>
  <si>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</si>
  <si>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</si>
  <si>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</si>
  <si>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</si>
  <si>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</si>
  <si>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</si>
  <si>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</si>
  <si>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</si>
  <si>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</si>
  <si>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</si>
  <si>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</si>
  <si>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</si>
  <si>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</si>
  <si>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</si>
  <si>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</si>
  <si>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</si>
  <si>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</si>
  <si>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</si>
  <si>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</si>
  <si>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</si>
  <si>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</si>
  <si>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</si>
  <si>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</si>
  <si>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</si>
  <si>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</si>
  <si>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</si>
  <si>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</si>
  <si>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</si>
  <si>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</si>
  <si>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</si>
  <si>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</si>
  <si>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</si>
  <si>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</si>
  <si>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</si>
  <si>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</si>
  <si>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</si>
  <si>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</si>
  <si>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</si>
  <si>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</si>
  <si>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</si>
  <si>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</si>
  <si>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</si>
  <si>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</si>
  <si>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</si>
  <si>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</si>
  <si>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</si>
  <si>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</si>
  <si>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</si>
  <si>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</si>
  <si>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</si>
  <si>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</si>
  <si>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</si>
  <si>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</si>
  <si>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</si>
  <si>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</si>
  <si>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</si>
  <si>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</si>
  <si>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</si>
  <si>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</si>
  <si>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</si>
  <si>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</si>
  <si>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</si>
  <si>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</si>
  <si>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</si>
  <si>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</si>
  <si>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</si>
  <si>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</si>
  <si>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</si>
  <si>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</si>
  <si>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</si>
  <si>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</si>
  <si>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</si>
  <si>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</si>
  <si>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</si>
  <si>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</si>
  <si>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</si>
  <si>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</si>
  <si>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</si>
  <si>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</si>
  <si>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</si>
  <si>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</si>
  <si>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</si>
  <si>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</si>
  <si>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</si>
  <si>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</si>
  <si>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</si>
  <si>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</si>
  <si>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</si>
  <si>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</si>
  <si>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</si>
  <si>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</si>
  <si>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</si>
  <si>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</si>
  <si>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</si>
  <si>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</si>
  <si>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</si>
  <si>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</si>
  <si>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</si>
  <si>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</si>
  <si>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</si>
  <si>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</si>
  <si>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</si>
  <si>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</si>
  <si>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</si>
  <si>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</si>
  <si>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</si>
  <si>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</si>
  <si>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</si>
  <si>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</si>
  <si>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</si>
  <si>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</si>
  <si>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</si>
  <si>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</si>
  <si>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</si>
  <si>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</si>
  <si>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</si>
  <si>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</si>
  <si>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</si>
  <si>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</si>
  <si>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</si>
  <si>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</si>
  <si>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</si>
  <si>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</si>
  <si>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</si>
  <si>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</si>
  <si>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</si>
  <si>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</si>
  <si>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</si>
  <si>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</si>
  <si>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</si>
  <si>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</si>
  <si>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</si>
  <si>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</si>
  <si>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</si>
  <si>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</si>
  <si>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</si>
  <si>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</si>
  <si>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</si>
  <si>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</si>
  <si>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</si>
  <si>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</si>
  <si>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</si>
  <si>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</si>
  <si>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</si>
  <si>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</si>
  <si>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</si>
  <si>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</si>
  <si>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</si>
  <si>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</si>
  <si>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</si>
  <si>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</si>
  <si>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</si>
  <si>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</si>
  <si>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</si>
  <si>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</si>
  <si>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</si>
  <si>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</si>
  <si>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</si>
  <si>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</si>
  <si>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</si>
  <si>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</si>
  <si>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</si>
  <si>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</si>
  <si>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</si>
  <si>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</si>
  <si>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</si>
  <si>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</si>
  <si>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</si>
  <si>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</si>
  <si>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</si>
  <si>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</si>
  <si>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</si>
  <si>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</si>
  <si>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</si>
  <si>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</si>
  <si>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</si>
  <si>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</si>
  <si>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</si>
  <si>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</si>
  <si>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</si>
  <si>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</si>
  <si>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</si>
  <si>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</si>
  <si>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</si>
  <si>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</si>
  <si>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</si>
  <si>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</si>
  <si>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</si>
  <si>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</si>
  <si>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</si>
  <si>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</si>
  <si>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</si>
  <si>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</si>
  <si>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</si>
  <si>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</si>
  <si>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</si>
  <si>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</si>
  <si>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</si>
  <si>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</si>
  <si>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</si>
  <si>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</si>
  <si>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</si>
  <si>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</si>
  <si>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</si>
  <si>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</si>
  <si>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</si>
  <si>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</si>
  <si>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</si>
  <si>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</si>
  <si>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</si>
  <si>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</si>
  <si>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</si>
  <si>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</si>
  <si>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</si>
  <si>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</si>
  <si>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</si>
  <si>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</si>
  <si>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</si>
  <si>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</si>
  <si>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</si>
  <si>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</si>
  <si>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</si>
  <si>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</si>
  <si>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</si>
  <si>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</si>
  <si>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</si>
  <si>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</si>
  <si>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</si>
  <si>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</si>
  <si>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</si>
  <si>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</si>
  <si>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</si>
  <si>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</si>
  <si>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</si>
  <si>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</si>
  <si>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</si>
  <si>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</si>
  <si>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</si>
  <si>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</si>
  <si>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</si>
  <si>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</si>
  <si>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</si>
  <si>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</si>
  <si>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</si>
  <si>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</si>
  <si>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</si>
  <si>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</si>
  <si>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</si>
  <si>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</si>
  <si>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</si>
  <si>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</si>
  <si>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</si>
  <si>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</si>
  <si>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</si>
  <si>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</si>
  <si>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</si>
  <si>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</si>
  <si>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</si>
  <si>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</si>
  <si>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</si>
  <si>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</si>
  <si>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</si>
  <si>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</si>
  <si>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</si>
  <si>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</si>
  <si>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</si>
  <si>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</si>
  <si>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</si>
  <si>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</si>
  <si>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</si>
  <si>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</si>
  <si>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</si>
  <si>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</si>
  <si>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</si>
  <si>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</si>
  <si>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</si>
  <si>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</si>
  <si>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</si>
  <si>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</si>
  <si>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</si>
  <si>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</si>
  <si>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</si>
  <si>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</si>
  <si>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</si>
  <si>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</si>
  <si>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</si>
  <si>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</si>
  <si>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</si>
  <si>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</si>
  <si>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</si>
  <si>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</si>
  <si>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</si>
  <si>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</si>
  <si>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</si>
  <si>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</si>
  <si>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</si>
  <si>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</si>
  <si>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</si>
  <si>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</si>
  <si>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</si>
  <si>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</si>
  <si>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</si>
  <si>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</si>
  <si>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</si>
  <si>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</si>
  <si>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</si>
  <si>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</si>
  <si>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</si>
  <si>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</si>
  <si>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</si>
  <si>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</si>
  <si>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</si>
  <si>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</si>
  <si>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</si>
  <si>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</si>
  <si>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</si>
  <si>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</si>
  <si>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</si>
  <si>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</si>
  <si>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</si>
  <si>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</si>
  <si>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</si>
  <si>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</si>
  <si>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</si>
  <si>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</si>
  <si>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</si>
  <si>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</si>
  <si>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</si>
  <si>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</si>
  <si>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</si>
  <si>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</si>
  <si>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</si>
  <si>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</si>
  <si>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</si>
  <si>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</si>
  <si>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</si>
  <si>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</si>
  <si>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</si>
  <si>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</si>
  <si>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</si>
  <si>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</si>
  <si>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</si>
  <si>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</si>
  <si>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</si>
  <si>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</si>
  <si>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</si>
  <si>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</si>
  <si>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</si>
  <si>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</si>
  <si>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</si>
  <si>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</si>
  <si>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</si>
  <si>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</si>
  <si>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</si>
  <si>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</si>
  <si>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</si>
  <si>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</si>
  <si>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</si>
  <si>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</si>
  <si>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</si>
  <si>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</si>
  <si>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</si>
  <si>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</si>
  <si>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</si>
  <si>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</si>
  <si>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</si>
  <si>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</si>
  <si>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</si>
  <si>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</si>
  <si>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</si>
  <si>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</si>
  <si>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</si>
  <si>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</si>
  <si>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</si>
  <si>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</si>
  <si>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</si>
  <si>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</si>
  <si>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</si>
  <si>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</si>
  <si>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</si>
  <si>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</si>
  <si>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</si>
  <si>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</si>
  <si>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</si>
  <si>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</si>
  <si>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</si>
  <si>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</si>
  <si>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</si>
  <si>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</si>
  <si>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</si>
  <si>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</si>
  <si>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</si>
  <si>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</si>
  <si>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</si>
  <si>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</si>
  <si>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</si>
  <si>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</si>
  <si>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</si>
  <si>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</si>
  <si>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</si>
  <si>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</si>
  <si>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</si>
  <si>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</si>
  <si>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</si>
  <si>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</si>
  <si>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</si>
  <si>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</si>
  <si>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</si>
  <si>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</si>
  <si>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</si>
  <si>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</si>
  <si>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</si>
  <si>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</si>
  <si>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</si>
  <si>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</si>
  <si>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</si>
  <si>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</si>
  <si>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</si>
  <si>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</si>
  <si>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</si>
  <si>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</si>
  <si>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</si>
  <si>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</si>
  <si>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</si>
  <si>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</si>
  <si>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</si>
  <si>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</si>
  <si>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</si>
  <si>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</si>
  <si>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</si>
  <si>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</si>
  <si>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</si>
  <si>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</si>
  <si>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</si>
  <si>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</si>
  <si>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</si>
  <si>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</si>
  <si>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</si>
  <si>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</si>
  <si>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</si>
  <si>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</si>
  <si>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</si>
  <si>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</si>
  <si>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</si>
  <si>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</si>
  <si>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</si>
  <si>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</si>
  <si>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</si>
  <si>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</si>
  <si>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</si>
  <si>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</si>
  <si>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</si>
  <si>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</si>
  <si>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</si>
  <si>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</si>
  <si>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</si>
  <si>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</si>
  <si>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</si>
  <si>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</si>
  <si>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</si>
  <si>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</si>
  <si>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</si>
  <si>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</si>
  <si>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</si>
  <si>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</si>
  <si>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</si>
  <si>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</si>
  <si>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</si>
  <si>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</si>
  <si>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</si>
  <si>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</si>
  <si>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</si>
  <si>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</si>
  <si>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</si>
  <si>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</si>
  <si>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</si>
  <si>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</si>
  <si>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</si>
  <si>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</si>
  <si>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</si>
  <si>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</si>
  <si>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</si>
  <si>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</si>
  <si>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</si>
  <si>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</si>
  <si>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</si>
  <si>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</si>
  <si>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</si>
  <si>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</si>
  <si>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</si>
  <si>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</si>
  <si>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</si>
  <si>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</si>
  <si>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</si>
  <si>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</si>
  <si>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</si>
  <si>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</si>
  <si>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</si>
  <si>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</si>
  <si>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</si>
  <si>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</si>
  <si>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</si>
  <si>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</si>
  <si>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</si>
  <si>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</si>
  <si>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</si>
  <si>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</si>
  <si>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</si>
  <si>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</si>
  <si>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</si>
  <si>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</si>
  <si>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</si>
  <si>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</si>
  <si>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</si>
  <si>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</si>
  <si>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</si>
  <si>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</si>
  <si>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</si>
  <si>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</si>
  <si>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</si>
  <si>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</si>
  <si>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</si>
  <si>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</si>
  <si>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</si>
  <si>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</si>
  <si>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</si>
  <si>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</si>
  <si>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</si>
  <si>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</si>
  <si>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</si>
  <si>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</si>
  <si>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</si>
  <si>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</si>
  <si>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</si>
  <si>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</si>
  <si>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</si>
  <si>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</si>
  <si>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</si>
  <si>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</si>
  <si>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</si>
  <si>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</si>
  <si>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</si>
  <si>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</si>
  <si>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</si>
  <si>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</si>
  <si>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</si>
  <si>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</si>
  <si>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</si>
  <si>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</si>
  <si>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</si>
  <si>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</si>
  <si>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</si>
  <si>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</si>
  <si>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</si>
  <si>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</si>
  <si>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</si>
  <si>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</si>
  <si>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</si>
  <si>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</si>
  <si>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</si>
  <si>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</si>
  <si>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</si>
  <si>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</si>
  <si>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</si>
  <si>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</si>
  <si>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</si>
  <si>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</si>
  <si>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</si>
  <si>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</si>
  <si>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</si>
  <si>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</si>
  <si>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</si>
  <si>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</si>
  <si>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</si>
  <si>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</si>
  <si>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</si>
  <si>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</si>
  <si>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</si>
  <si>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</si>
  <si>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</si>
  <si>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</si>
  <si>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</si>
  <si>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</si>
  <si>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</si>
  <si>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</si>
  <si>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</si>
  <si>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</si>
  <si>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</si>
  <si>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</si>
  <si>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</si>
  <si>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</si>
  <si>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</si>
  <si>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</si>
  <si>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</si>
  <si>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</si>
  <si>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</si>
  <si>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</si>
  <si>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</si>
  <si>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</si>
  <si>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</si>
  <si>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</si>
  <si>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</si>
  <si>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</si>
  <si>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</si>
  <si>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</si>
  <si>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</si>
  <si>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</si>
  <si>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</si>
  <si>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</si>
  <si>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</si>
  <si>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</si>
  <si>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</si>
  <si>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</si>
  <si>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</si>
  <si>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</si>
  <si>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</si>
  <si>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</si>
  <si>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</si>
  <si>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</si>
  <si>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</si>
  <si>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</si>
  <si>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</si>
  <si>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</si>
  <si>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</si>
  <si>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</si>
  <si>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</si>
  <si>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</si>
  <si>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</si>
  <si>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</si>
  <si>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</si>
  <si>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</si>
  <si>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</si>
  <si>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</si>
  <si>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</si>
  <si>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</si>
  <si>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</si>
  <si>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</si>
  <si>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</si>
  <si>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</si>
  <si>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</si>
  <si>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</si>
  <si>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</si>
  <si>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</si>
  <si>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</si>
  <si>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</si>
  <si>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</si>
  <si>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</si>
  <si>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</si>
  <si>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</si>
  <si>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</si>
  <si>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</si>
  <si>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</si>
  <si>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</si>
  <si>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</si>
  <si>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</si>
  <si>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</si>
  <si>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</si>
  <si>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</si>
  <si>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</si>
  <si>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</si>
  <si>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</si>
  <si>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</si>
  <si>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</si>
  <si>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</si>
  <si>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</si>
  <si>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</si>
  <si>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</si>
  <si>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</si>
  <si>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</si>
  <si>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</si>
  <si>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</si>
  <si>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</si>
  <si>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</si>
  <si>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</si>
  <si>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</si>
  <si>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</si>
  <si>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</si>
  <si>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</si>
  <si>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</si>
  <si>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</si>
  <si>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</si>
  <si>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</si>
  <si>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</si>
  <si>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</si>
  <si>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</si>
  <si>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</si>
  <si>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</si>
  <si>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</si>
  <si>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</si>
  <si>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</si>
  <si>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</si>
  <si>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</si>
  <si>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</si>
  <si>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</si>
  <si>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</si>
  <si>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</si>
  <si>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</si>
  <si>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</si>
  <si>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</si>
  <si>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</si>
  <si>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</si>
  <si>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</si>
  <si>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</si>
  <si>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</si>
  <si>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</si>
  <si>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</si>
  <si>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</si>
  <si>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</si>
  <si>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</si>
  <si>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</si>
  <si>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</si>
  <si>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</si>
  <si>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</si>
  <si>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</si>
  <si>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</si>
  <si>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</si>
  <si>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</si>
  <si>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</si>
  <si>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</si>
  <si>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</si>
  <si>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</si>
  <si>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</si>
  <si>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</si>
  <si>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</si>
  <si>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</si>
  <si>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</si>
  <si>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</si>
  <si>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</si>
  <si>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</si>
  <si>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</si>
  <si>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</si>
  <si>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</si>
  <si>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</si>
  <si>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</si>
  <si>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</si>
  <si>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</si>
  <si>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</si>
  <si>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</si>
  <si>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</si>
  <si>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</si>
  <si>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</si>
  <si>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</si>
  <si>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</si>
  <si>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</si>
  <si>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</si>
  <si>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</si>
  <si>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</si>
  <si>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</si>
  <si>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</si>
  <si>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</si>
  <si>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</si>
  <si>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</si>
  <si>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</si>
  <si>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</si>
  <si>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</si>
  <si>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</si>
  <si>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</si>
  <si>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</si>
  <si>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</si>
  <si>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</si>
  <si>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</si>
  <si>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</si>
  <si>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</si>
  <si>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</si>
  <si>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</si>
  <si>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</si>
  <si>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</si>
  <si>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</si>
  <si>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</si>
  <si>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</si>
  <si>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</si>
  <si>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</si>
  <si>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</si>
  <si>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</si>
  <si>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</si>
  <si>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</si>
  <si>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</si>
  <si>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</si>
  <si>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</si>
  <si>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</si>
  <si>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</si>
  <si>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</si>
  <si>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</si>
  <si>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</si>
  <si>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</si>
  <si>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</si>
  <si>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</si>
  <si>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</si>
  <si>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</si>
  <si>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</si>
  <si>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</si>
  <si>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</si>
  <si>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</si>
  <si>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</si>
  <si>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</si>
  <si>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</si>
  <si>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</si>
  <si>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</si>
  <si>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</si>
  <si>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</si>
  <si>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</si>
  <si>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</si>
  <si>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</si>
  <si>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</si>
  <si>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</si>
  <si>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</si>
  <si>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</si>
  <si>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</si>
  <si>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</si>
  <si>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</si>
  <si>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</si>
  <si>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</si>
  <si>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</si>
  <si>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</si>
  <si>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</si>
  <si>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</si>
  <si>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</si>
  <si>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</si>
  <si>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</si>
  <si>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</si>
  <si>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</si>
  <si>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</si>
  <si>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</si>
  <si>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</si>
  <si>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</si>
  <si>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</si>
  <si>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</si>
  <si>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</si>
  <si>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</si>
  <si>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</si>
  <si>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</si>
  <si>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</si>
  <si>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</si>
  <si>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</si>
  <si>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</si>
  <si>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</si>
  <si>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</si>
  <si>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</si>
  <si>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</si>
  <si>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</si>
  <si>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</si>
  <si>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</si>
  <si>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</si>
  <si>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</si>
  <si>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</si>
  <si>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</si>
  <si>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</si>
  <si>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</si>
  <si>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</si>
  <si>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</si>
  <si>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</si>
  <si>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</si>
  <si>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</si>
  <si>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</si>
  <si>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</si>
  <si>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</si>
  <si>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</si>
  <si>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</si>
  <si>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</si>
  <si>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</si>
  <si>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</si>
  <si>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</si>
  <si>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</si>
  <si>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</si>
  <si>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</si>
  <si>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</si>
  <si>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</si>
  <si>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</si>
  <si>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</si>
  <si>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</si>
  <si>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</si>
  <si>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</si>
  <si>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</si>
  <si>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</si>
  <si>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</si>
  <si>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</si>
  <si>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</si>
  <si>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</si>
  <si>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</si>
  <si>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</si>
  <si>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</si>
  <si>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</si>
  <si>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</si>
  <si>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</si>
  <si>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</si>
  <si>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</si>
  <si>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</si>
  <si>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</si>
  <si>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</si>
  <si>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</si>
  <si>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</si>
  <si>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</si>
  <si>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</si>
  <si>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</si>
  <si>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</si>
  <si>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</si>
  <si>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</si>
  <si>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</si>
  <si>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</si>
  <si>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</si>
  <si>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</si>
  <si>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</si>
  <si>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</si>
  <si>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</si>
  <si>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</si>
  <si>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</si>
  <si>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</si>
  <si>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</si>
  <si>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</si>
  <si>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</si>
  <si>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</si>
  <si>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</si>
  <si>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</si>
  <si>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</si>
  <si>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</si>
  <si>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</si>
  <si>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</si>
  <si>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</si>
  <si>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</si>
  <si>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</si>
  <si>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</si>
  <si>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</si>
  <si>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</si>
  <si>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</si>
  <si>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</si>
  <si>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</si>
  <si>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</si>
  <si>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</si>
  <si>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</si>
  <si>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</si>
  <si>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</si>
  <si>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</si>
  <si>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</si>
  <si>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</si>
  <si>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</si>
  <si>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</si>
  <si>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</si>
  <si>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</si>
  <si>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</si>
  <si>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</si>
  <si>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</si>
  <si>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</si>
  <si>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</si>
  <si>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</si>
  <si>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</si>
  <si>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</si>
  <si>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</si>
  <si>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</si>
  <si>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</si>
  <si>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</si>
  <si>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</si>
  <si>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</si>
  <si>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</si>
  <si>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</si>
  <si>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</si>
  <si>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</si>
  <si>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</si>
  <si>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</si>
  <si>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</si>
  <si>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</si>
  <si>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</si>
  <si>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</si>
  <si>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</si>
  <si>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</si>
  <si>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</si>
  <si>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</si>
  <si>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</si>
  <si>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</si>
  <si>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</si>
  <si>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</si>
  <si>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</si>
  <si>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</si>
  <si>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</si>
  <si>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</si>
  <si>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</si>
  <si>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</si>
  <si>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</si>
  <si>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</si>
  <si>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</si>
  <si>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</si>
  <si>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</si>
  <si>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</si>
  <si>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</si>
  <si>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</si>
  <si>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</si>
  <si>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</si>
  <si>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</si>
  <si>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</si>
  <si>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</si>
  <si>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</si>
  <si>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</si>
  <si>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</si>
  <si>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</si>
  <si>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</si>
  <si>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</si>
  <si>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</si>
  <si>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</si>
  <si>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</si>
  <si>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</si>
  <si>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</si>
  <si>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</si>
  <si>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</si>
  <si>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</si>
  <si>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</si>
  <si>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</si>
  <si>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</si>
  <si>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</si>
  <si>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</si>
  <si>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</si>
  <si>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</si>
  <si>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</si>
  <si>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</si>
  <si>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</si>
  <si>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</si>
  <si>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</si>
  <si>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</si>
  <si>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</si>
  <si>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</si>
  <si>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</si>
  <si>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</si>
  <si>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</si>
  <si>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</si>
  <si>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</si>
  <si>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</si>
  <si>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</si>
  <si>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</si>
  <si>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</si>
  <si>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</si>
  <si>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</si>
  <si>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</si>
  <si>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</si>
  <si>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</si>
  <si>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</si>
  <si>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</si>
  <si>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</si>
  <si>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</si>
  <si>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</si>
  <si>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</si>
  <si>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</si>
  <si>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</si>
  <si>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</si>
  <si>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</si>
  <si>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</si>
  <si>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</si>
  <si>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</si>
  <si>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</si>
  <si>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</si>
  <si>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</si>
  <si>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</si>
  <si>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</si>
  <si>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</si>
  <si>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</si>
  <si>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</si>
  <si>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</si>
  <si>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</si>
  <si>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</si>
  <si>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</si>
  <si>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</si>
  <si>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</si>
  <si>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</si>
  <si>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</si>
  <si>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</si>
  <si>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</si>
  <si>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</si>
  <si>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</si>
  <si>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</si>
  <si>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</si>
  <si>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</si>
  <si>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</si>
  <si>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</si>
  <si>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</si>
  <si>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</si>
  <si>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</si>
  <si>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</si>
  <si>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</si>
  <si>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</si>
  <si>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</si>
  <si>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</si>
  <si>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</si>
  <si>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</si>
  <si>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</si>
  <si>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</si>
  <si>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</si>
  <si>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</si>
  <si>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</si>
  <si>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</si>
  <si>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</si>
  <si>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</si>
  <si>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</si>
  <si>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</si>
  <si>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</si>
  <si>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</si>
  <si>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</si>
  <si>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</si>
  <si>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</si>
  <si>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</si>
  <si>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</si>
  <si>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</si>
  <si>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</si>
  <si>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</si>
  <si>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</si>
  <si>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</si>
  <si>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</si>
  <si>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</si>
  <si>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</si>
  <si>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</si>
  <si>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</si>
  <si>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</si>
  <si>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</si>
  <si>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</si>
  <si>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</si>
  <si>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</si>
  <si>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</si>
  <si>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</si>
  <si>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</si>
  <si>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</si>
  <si>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</si>
  <si>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</si>
  <si>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</si>
  <si>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</si>
  <si>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</si>
  <si>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</si>
  <si>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</si>
  <si>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</si>
  <si>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</si>
  <si>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</si>
  <si>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</si>
  <si>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</si>
  <si>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</si>
  <si>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</si>
  <si>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</si>
  <si>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</si>
  <si>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</si>
  <si>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</si>
  <si>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</si>
  <si>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</si>
  <si>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</si>
  <si>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</si>
  <si>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</si>
  <si>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</si>
  <si>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</si>
  <si>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</si>
  <si>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</si>
  <si>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</si>
  <si>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</si>
  <si>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</si>
  <si>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</si>
  <si>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</si>
  <si>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</si>
  <si>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</si>
  <si>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</si>
  <si>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</si>
  <si>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</si>
  <si>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</si>
  <si>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</si>
  <si>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</si>
  <si>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</si>
  <si>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</si>
  <si>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</si>
  <si>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</si>
  <si>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</si>
  <si>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</si>
  <si>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</si>
  <si>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</si>
  <si>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</si>
  <si>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</si>
  <si>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</si>
  <si>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</si>
  <si>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</si>
  <si>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</si>
  <si>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</si>
  <si>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</si>
  <si>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</si>
  <si>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</si>
  <si>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</si>
  <si>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</si>
  <si>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</si>
  <si>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</si>
  <si>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</si>
  <si>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</si>
  <si>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</si>
  <si>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</si>
  <si>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</si>
  <si>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</si>
  <si>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</si>
  <si>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</si>
  <si>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</si>
  <si>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</si>
  <si>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</si>
  <si>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</si>
  <si>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</si>
  <si>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</si>
  <si>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</si>
  <si>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</si>
  <si>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</si>
  <si>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</si>
  <si>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</si>
  <si>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</si>
  <si>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</si>
  <si>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</si>
  <si>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</si>
  <si>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</si>
  <si>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</si>
  <si>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</si>
  <si>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</si>
  <si>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</si>
  <si>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</si>
  <si>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</si>
  <si>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</si>
  <si>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</si>
  <si>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</si>
  <si>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</si>
  <si>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</si>
  <si>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</si>
  <si>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</si>
  <si>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</si>
  <si>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</si>
  <si>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</si>
  <si>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</si>
  <si>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</si>
  <si>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</si>
  <si>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</si>
  <si>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</si>
  <si>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</si>
  <si>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</si>
  <si>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</si>
  <si>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</si>
  <si>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</si>
  <si>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</si>
  <si>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</si>
  <si>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</si>
  <si>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</si>
  <si>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</si>
  <si>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</si>
  <si>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</si>
  <si>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</si>
  <si>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</si>
  <si>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</si>
  <si>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</si>
  <si>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</si>
  <si>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</si>
  <si>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</si>
  <si>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</si>
  <si>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</si>
  <si>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</si>
  <si>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</si>
  <si>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</si>
  <si>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</si>
  <si>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</si>
  <si>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</si>
  <si>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</si>
  <si>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</si>
  <si>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</si>
  <si>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</si>
  <si>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</si>
  <si>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</si>
  <si>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</si>
  <si>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</si>
  <si>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</si>
  <si>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</si>
  <si>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</si>
  <si>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</si>
  <si>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</si>
  <si>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</si>
  <si>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</si>
  <si>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</si>
  <si>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</si>
  <si>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</si>
  <si>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</si>
  <si>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</si>
  <si>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</si>
  <si>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</si>
  <si>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</si>
  <si>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</si>
  <si>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</si>
  <si>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</si>
  <si>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</si>
  <si>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</si>
  <si>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</si>
  <si>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</si>
  <si>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</si>
  <si>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</si>
  <si>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</si>
  <si>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</si>
  <si>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</si>
  <si>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</si>
  <si>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</si>
  <si>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</si>
  <si>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</si>
  <si>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</si>
  <si>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</si>
  <si>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</si>
  <si>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</si>
  <si>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</si>
  <si>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</si>
  <si>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</si>
  <si>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</si>
  <si>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</si>
  <si>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</si>
  <si>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</si>
  <si>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</si>
  <si>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</si>
  <si>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</si>
  <si>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</si>
  <si>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</si>
  <si>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</si>
  <si>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</si>
  <si>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</si>
  <si>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</si>
  <si>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</si>
  <si>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</si>
  <si>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</si>
  <si>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</si>
  <si>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</si>
  <si>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</si>
  <si>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</si>
  <si>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</si>
  <si>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</si>
  <si>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</si>
  <si>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</si>
  <si>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</si>
  <si>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</si>
  <si>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</si>
  <si>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</si>
  <si>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</si>
  <si>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</si>
  <si>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</si>
  <si>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</si>
  <si>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</si>
  <si>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</si>
  <si>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</si>
  <si>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</si>
  <si>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</si>
  <si>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</si>
  <si>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</si>
  <si>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</si>
  <si>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</si>
  <si>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</si>
  <si>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</si>
  <si>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</si>
  <si>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</si>
  <si>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</si>
  <si>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</si>
  <si>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</si>
  <si>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</si>
  <si>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</si>
  <si>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</si>
  <si>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</si>
  <si>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</si>
  <si>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</si>
  <si>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</si>
  <si>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</si>
  <si>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</si>
  <si>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</si>
  <si>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</si>
  <si>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</si>
  <si>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</si>
  <si>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</si>
  <si>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</si>
  <si>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</si>
  <si>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</si>
  <si>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</si>
  <si>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</si>
  <si>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</si>
  <si>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</si>
  <si>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</si>
  <si>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</si>
  <si>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</si>
  <si>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</si>
  <si>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</si>
  <si>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</si>
  <si>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</si>
  <si>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</si>
  <si>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</si>
  <si>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</si>
  <si>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</si>
  <si>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</si>
  <si>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</si>
  <si>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</si>
  <si>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</si>
  <si>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</si>
  <si>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</si>
  <si>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</si>
  <si>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</si>
  <si>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</si>
  <si>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</si>
  <si>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</si>
  <si>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</si>
  <si>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</si>
  <si>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</si>
  <si>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</si>
  <si>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</si>
  <si>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</si>
  <si>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</si>
  <si>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</si>
  <si>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</si>
  <si>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</si>
  <si>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</si>
  <si>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</si>
  <si>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</si>
  <si>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</si>
  <si>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</si>
  <si>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</si>
  <si>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</si>
  <si>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</si>
  <si>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</si>
  <si>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</si>
  <si>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</si>
  <si>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</si>
  <si>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</si>
  <si>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</si>
  <si>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</si>
  <si>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</si>
  <si>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</si>
  <si>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</si>
  <si>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</si>
  <si>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</si>
  <si>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</si>
  <si>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</si>
  <si>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</si>
  <si>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</si>
  <si>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</si>
  <si>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</si>
  <si>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</si>
  <si>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</si>
  <si>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</si>
  <si>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</si>
  <si>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</si>
  <si>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</si>
  <si>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</si>
  <si>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</si>
  <si>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</si>
  <si>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</si>
  <si>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</si>
  <si>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</si>
  <si>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</si>
  <si>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</si>
  <si>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</si>
  <si>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</si>
  <si>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</si>
  <si>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</si>
  <si>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</si>
  <si>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</si>
  <si>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</si>
  <si>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</si>
  <si>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</si>
  <si>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</si>
  <si>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</si>
  <si>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</si>
  <si>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</si>
  <si>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</si>
  <si>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</si>
  <si>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</si>
  <si>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</si>
  <si>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</si>
  <si>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</si>
  <si>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</si>
  <si>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</si>
  <si>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</si>
  <si>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</si>
  <si>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</si>
  <si>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</si>
  <si>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</si>
  <si>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</si>
  <si>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</si>
  <si>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</si>
  <si>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</si>
  <si>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</si>
  <si>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</si>
  <si>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</si>
  <si>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</si>
  <si>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</si>
  <si>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</si>
  <si>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</si>
  <si>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</si>
  <si>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</si>
  <si>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</si>
  <si>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</si>
  <si>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</si>
  <si>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</si>
  <si>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</si>
  <si>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</si>
  <si>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</si>
  <si>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</si>
  <si>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</si>
  <si>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</si>
  <si>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</si>
  <si>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</si>
  <si>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</si>
  <si>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</si>
  <si>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</si>
  <si>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</si>
  <si>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</si>
  <si>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</si>
  <si>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</si>
  <si>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</si>
  <si>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</si>
  <si>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</si>
  <si>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</si>
  <si>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</si>
  <si>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</si>
  <si>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</si>
  <si>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</si>
  <si>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</si>
  <si>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</si>
  <si>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</si>
  <si>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</si>
  <si>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</si>
  <si>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</si>
  <si>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</si>
  <si>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</si>
  <si>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</si>
  <si>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</si>
  <si>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</si>
  <si>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</si>
  <si>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</si>
  <si>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</si>
  <si>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</si>
  <si>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</si>
  <si>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</si>
  <si>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</si>
  <si>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</si>
  <si>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</si>
  <si>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</si>
  <si>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</si>
  <si>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</si>
  <si>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</si>
  <si>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</si>
  <si>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</si>
  <si>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</si>
  <si>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</si>
  <si>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</si>
  <si>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</si>
  <si>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</si>
  <si>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</si>
  <si>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</si>
  <si>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</si>
  <si>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</si>
  <si>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</si>
  <si>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</si>
  <si>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</si>
  <si>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</si>
  <si>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</si>
  <si>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</si>
  <si>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</si>
  <si>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</si>
  <si>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</si>
  <si>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</si>
  <si>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</si>
  <si>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</si>
  <si>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</si>
  <si>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</si>
  <si>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</si>
  <si>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</si>
  <si>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</si>
  <si>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</si>
  <si>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</si>
  <si>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</si>
  <si>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</si>
  <si>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</si>
  <si>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</si>
  <si>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</si>
  <si>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</si>
  <si>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</si>
  <si>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</si>
  <si>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</si>
  <si>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</si>
  <si>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</si>
  <si>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</si>
  <si>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</si>
  <si>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</si>
  <si>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</si>
  <si>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</si>
  <si>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</si>
  <si>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</si>
  <si>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</si>
  <si>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</si>
  <si>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</si>
  <si>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</si>
  <si>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</si>
  <si>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</si>
  <si>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</si>
  <si>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</si>
  <si>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</si>
  <si>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</si>
  <si>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</si>
  <si>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</si>
  <si>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</si>
  <si>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</si>
  <si>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</si>
  <si>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</si>
  <si>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</si>
  <si>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</si>
  <si>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</si>
  <si>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</si>
  <si>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</si>
  <si>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</si>
  <si>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</si>
  <si>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</si>
  <si>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</si>
  <si>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</si>
  <si>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</si>
  <si>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</si>
  <si>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</si>
  <si>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</si>
  <si>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</si>
  <si>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</si>
  <si>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</si>
  <si>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</si>
  <si>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</si>
  <si>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</si>
  <si>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</si>
  <si>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</si>
  <si>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</si>
  <si>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</si>
  <si>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</si>
  <si>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</si>
  <si>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</si>
  <si>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</si>
  <si>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</si>
  <si>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</si>
  <si>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</si>
  <si>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</si>
  <si>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</si>
  <si>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</si>
  <si>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</si>
  <si>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</si>
  <si>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</si>
  <si>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</si>
  <si>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</si>
  <si>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</si>
  <si>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</si>
  <si>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</si>
  <si>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</si>
  <si>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</si>
  <si>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</si>
  <si>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</si>
  <si>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</si>
  <si>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</si>
  <si>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</si>
  <si>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</si>
  <si>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</si>
  <si>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</si>
  <si>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</si>
  <si>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</si>
  <si>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</si>
  <si>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</si>
  <si>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</si>
  <si>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</si>
  <si>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</si>
  <si>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</si>
  <si>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</si>
  <si>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</si>
  <si>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</si>
  <si>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</si>
  <si>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</si>
  <si>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</si>
  <si>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</si>
  <si>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</si>
  <si>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</si>
  <si>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</si>
  <si>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</si>
  <si>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</si>
  <si>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</si>
  <si>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</si>
  <si>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</si>
  <si>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</si>
  <si>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</si>
  <si>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</si>
  <si>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</si>
  <si>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</si>
  <si>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</si>
  <si>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</si>
  <si>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</si>
  <si>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</si>
  <si>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</si>
  <si>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</si>
  <si>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</si>
  <si>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</si>
  <si>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</si>
  <si>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</si>
  <si>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</si>
  <si>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</si>
  <si>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</si>
  <si>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</si>
  <si>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</si>
  <si>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</si>
  <si>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</si>
  <si>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</si>
  <si>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</si>
  <si>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</si>
  <si>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</si>
  <si>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</si>
  <si>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</si>
  <si>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</si>
  <si>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</si>
  <si>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</si>
  <si>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</si>
  <si>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</si>
  <si>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</si>
  <si>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</si>
  <si>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</si>
  <si>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</si>
  <si>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</si>
  <si>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</si>
  <si>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</si>
  <si>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</si>
  <si>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</si>
  <si>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</si>
  <si>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</si>
  <si>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</si>
  <si>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</si>
  <si>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</si>
  <si>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</si>
  <si>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</si>
  <si>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</si>
  <si>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</si>
  <si>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</si>
  <si>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</si>
  <si>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</si>
  <si>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</si>
  <si>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</si>
  <si>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</si>
  <si>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</si>
  <si>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</si>
  <si>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</si>
  <si>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</si>
  <si>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</si>
  <si>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</si>
  <si>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</si>
  <si>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</si>
  <si>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</si>
  <si>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</si>
  <si>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</si>
  <si>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</si>
  <si>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</si>
  <si>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</si>
  <si>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</si>
  <si>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</si>
  <si>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</si>
  <si>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</si>
  <si>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</si>
  <si>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</si>
  <si>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</si>
  <si>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</si>
  <si>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</si>
  <si>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</si>
  <si>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</si>
  <si>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</si>
  <si>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</si>
  <si>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</si>
  <si>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</si>
  <si>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</si>
  <si>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</si>
  <si>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</si>
  <si>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</si>
  <si>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</si>
  <si>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</si>
  <si>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</si>
  <si>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</si>
  <si>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</si>
  <si>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</si>
  <si>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</si>
  <si>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</si>
  <si>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</si>
  <si>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</si>
  <si>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</si>
  <si>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</si>
  <si>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</si>
  <si>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</si>
  <si>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</si>
  <si>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</si>
  <si>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</si>
  <si>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</si>
  <si>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</si>
  <si>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</si>
  <si>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</si>
  <si>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</si>
  <si>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</si>
  <si>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</si>
  <si>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</si>
  <si>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</si>
  <si>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</si>
  <si>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</si>
  <si>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</si>
  <si>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</si>
  <si>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</si>
  <si>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</si>
  <si>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</si>
  <si>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</si>
  <si>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</si>
  <si>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</si>
  <si>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</si>
  <si>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</si>
  <si>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</si>
  <si>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</si>
  <si>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</si>
  <si>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</si>
  <si>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</si>
  <si>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</si>
  <si>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</si>
  <si>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</si>
  <si>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</si>
  <si>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</si>
  <si>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</si>
  <si>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</si>
  <si>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</si>
  <si>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</si>
  <si>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</si>
  <si>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</si>
  <si>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</si>
  <si>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</si>
  <si>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</si>
  <si>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</si>
  <si>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</si>
  <si>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</si>
  <si>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</si>
  <si>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</si>
  <si>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</si>
  <si>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</si>
  <si>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</si>
  <si>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</si>
  <si>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</si>
  <si>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</si>
  <si>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</si>
  <si>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</si>
  <si>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</si>
  <si>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</si>
  <si>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</si>
  <si>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</si>
  <si>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</si>
  <si>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</si>
  <si>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</si>
  <si>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</si>
  <si>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</si>
  <si>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</si>
  <si>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</si>
  <si>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</si>
  <si>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</si>
  <si>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</si>
  <si>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</si>
  <si>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</si>
  <si>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</si>
  <si>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</si>
  <si>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</si>
  <si>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</si>
  <si>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</si>
  <si>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</si>
  <si>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</si>
  <si>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</si>
  <si>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</si>
  <si>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</si>
  <si>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</si>
  <si>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</si>
  <si>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</si>
  <si>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</si>
  <si>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</si>
  <si>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</si>
  <si>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</si>
  <si>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</si>
  <si>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</si>
  <si>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</si>
  <si>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</si>
  <si>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</si>
  <si>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</si>
  <si>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</si>
  <si>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</si>
  <si>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</si>
  <si>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</si>
  <si>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</si>
  <si>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</si>
  <si>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</si>
  <si>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</si>
  <si>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</si>
  <si>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</si>
  <si>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</si>
  <si>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</si>
  <si>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</si>
  <si>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</si>
  <si>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</si>
  <si>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</si>
  <si>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</si>
  <si>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</si>
  <si>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</si>
  <si>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</si>
  <si>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</si>
  <si>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</si>
  <si>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</si>
  <si>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</si>
  <si>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</si>
  <si>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</si>
  <si>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</si>
  <si>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</si>
  <si>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</si>
  <si>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</si>
  <si>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</si>
  <si>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</si>
  <si>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</si>
  <si>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</si>
  <si>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</si>
  <si>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</si>
  <si>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</si>
  <si>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</si>
  <si>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</si>
  <si>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</si>
  <si>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</si>
  <si>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</si>
  <si>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</si>
  <si>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</si>
  <si>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</si>
  <si>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</si>
  <si>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</si>
  <si>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</si>
  <si>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</si>
  <si>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</si>
  <si>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</si>
  <si>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</si>
  <si>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</si>
  <si>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</si>
  <si>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</si>
  <si>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</si>
  <si>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</si>
  <si>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</si>
  <si>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</si>
  <si>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</si>
  <si>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</si>
  <si>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</si>
  <si>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</si>
  <si>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</si>
  <si>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</si>
  <si>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</si>
  <si>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</si>
  <si>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</si>
  <si>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</si>
  <si>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</si>
  <si>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</si>
  <si>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</si>
  <si>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</si>
  <si>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</si>
  <si>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</si>
  <si>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</si>
  <si>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</si>
  <si>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</si>
  <si>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</si>
  <si>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</si>
  <si>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</si>
  <si>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</si>
  <si>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</si>
  <si>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</si>
  <si>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</si>
  <si>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</si>
  <si>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</si>
  <si>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</si>
  <si>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</si>
  <si>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</si>
  <si>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</si>
  <si>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</si>
  <si>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</si>
  <si>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</si>
  <si>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</si>
  <si>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</si>
  <si>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</si>
  <si>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</si>
  <si>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</si>
  <si>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</si>
  <si>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</si>
  <si>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</si>
  <si>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</si>
  <si>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</si>
  <si>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</si>
  <si>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</si>
  <si>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</si>
  <si>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</si>
  <si>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</si>
  <si>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</si>
  <si>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</si>
  <si>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</si>
  <si>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</si>
  <si>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</si>
  <si>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</si>
  <si>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</si>
  <si>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</si>
  <si>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</si>
  <si>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</si>
  <si>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</si>
  <si>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</si>
  <si>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</si>
  <si>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</si>
  <si>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</si>
  <si>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</si>
  <si>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</si>
  <si>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</si>
  <si>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</si>
  <si>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</si>
  <si>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</si>
  <si>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</si>
  <si>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</si>
  <si>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</si>
  <si>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</si>
  <si>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</si>
  <si>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</si>
  <si>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</si>
  <si>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</si>
  <si>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</si>
  <si>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</si>
  <si>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</si>
  <si>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</si>
  <si>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</si>
  <si>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</si>
  <si>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</si>
  <si>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</si>
  <si>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</si>
  <si>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</si>
  <si>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</si>
  <si>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</si>
  <si>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</si>
  <si>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</si>
  <si>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</si>
  <si>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</si>
  <si>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</si>
  <si>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</si>
  <si>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</si>
  <si>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</si>
  <si>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</si>
  <si>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</si>
  <si>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</si>
  <si>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</si>
  <si>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</si>
  <si>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</si>
  <si>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</si>
  <si>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</si>
  <si>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</si>
  <si>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</si>
  <si>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</si>
  <si>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</si>
  <si>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</si>
  <si>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</si>
  <si>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</si>
  <si>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</si>
  <si>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</si>
  <si>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</si>
  <si>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</si>
  <si>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</si>
  <si>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</si>
  <si>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</si>
  <si>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</si>
  <si>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</si>
  <si>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</si>
  <si>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</si>
  <si>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</si>
  <si>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</si>
  <si>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</si>
  <si>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</si>
  <si>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</si>
  <si>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</si>
  <si>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</si>
  <si>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</si>
  <si>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</si>
  <si>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</si>
  <si>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</si>
  <si>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</si>
  <si>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</si>
  <si>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</si>
  <si>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</si>
  <si>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</si>
  <si>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</si>
  <si>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</si>
  <si>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</si>
  <si>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</si>
  <si>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</si>
  <si>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</si>
  <si>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</si>
  <si>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</si>
  <si>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</si>
  <si>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</si>
  <si>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</si>
  <si>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</si>
  <si>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</si>
  <si>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</si>
  <si>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</si>
  <si>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</si>
  <si>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</si>
  <si>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</si>
  <si>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</si>
  <si>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</si>
  <si>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</si>
  <si>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</si>
  <si>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</si>
  <si>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</si>
  <si>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</si>
  <si>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</si>
  <si>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</si>
  <si>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</si>
  <si>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</si>
  <si>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</si>
  <si>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</si>
  <si>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</si>
  <si>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</si>
  <si>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</si>
  <si>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</si>
  <si>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</si>
  <si>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</si>
  <si>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</si>
  <si>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</si>
  <si>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</si>
  <si>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</si>
  <si>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</si>
  <si>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</si>
  <si>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</si>
  <si>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</si>
  <si>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</si>
  <si>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</si>
  <si>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</si>
  <si>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</si>
  <si>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</si>
  <si>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</si>
  <si>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</si>
  <si>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</si>
  <si>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</si>
  <si>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</si>
  <si>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</si>
  <si>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</si>
  <si>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</si>
  <si>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</si>
  <si>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</si>
  <si>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</si>
  <si>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</si>
  <si>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</si>
  <si>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</si>
  <si>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</si>
  <si>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</si>
  <si>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</si>
  <si>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</si>
  <si>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</si>
  <si>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</si>
  <si>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</si>
  <si>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</si>
  <si>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</si>
  <si>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</si>
  <si>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</si>
  <si>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</si>
  <si>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</si>
  <si>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</si>
  <si>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</si>
  <si>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</si>
  <si>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</si>
  <si>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</si>
  <si>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</si>
  <si>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</si>
  <si>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</si>
  <si>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</si>
  <si>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</si>
  <si>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</si>
  <si>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</si>
  <si>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</si>
  <si>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</si>
  <si>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</si>
  <si>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</si>
  <si>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</si>
  <si>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</si>
  <si>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</si>
  <si>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</si>
  <si>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</si>
  <si>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</si>
  <si>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</si>
  <si>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</si>
  <si>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</si>
  <si>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</si>
  <si>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</si>
  <si>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</si>
  <si>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</si>
  <si>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</si>
  <si>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</si>
  <si>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</si>
  <si>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</si>
  <si>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</si>
  <si>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</si>
  <si>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</si>
  <si>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</si>
  <si>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</si>
  <si>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</si>
  <si>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</si>
  <si>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</si>
  <si>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</si>
  <si>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</si>
  <si>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</si>
  <si>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</si>
  <si>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</si>
  <si>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</si>
  <si>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</si>
  <si>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</si>
  <si>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</si>
  <si>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</si>
  <si>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</si>
  <si>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</si>
  <si>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</si>
  <si>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</si>
  <si>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</si>
  <si>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</si>
  <si>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</si>
  <si>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</si>
  <si>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</si>
  <si>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</si>
  <si>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</si>
  <si>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</si>
  <si>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</si>
  <si>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</si>
  <si>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</si>
  <si>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</si>
  <si>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</si>
  <si>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</si>
  <si>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</si>
  <si>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</si>
  <si>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</si>
  <si>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</si>
  <si>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</si>
  <si>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</si>
  <si>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</si>
  <si>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</si>
  <si>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</si>
  <si>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</si>
  <si>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</si>
  <si>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</si>
  <si>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</si>
  <si>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</si>
  <si>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</si>
  <si>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</si>
  <si>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</si>
  <si>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</si>
  <si>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</si>
  <si>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</si>
  <si>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</si>
  <si>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</si>
  <si>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</si>
  <si>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</si>
  <si>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</si>
  <si>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</si>
  <si>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</si>
  <si>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</si>
  <si>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</si>
  <si>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</si>
  <si>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</si>
  <si>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</si>
  <si>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</si>
  <si>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</si>
  <si>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</si>
  <si>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</si>
  <si>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</si>
  <si>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</si>
  <si>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</si>
  <si>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</si>
  <si>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</si>
  <si>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</si>
  <si>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</si>
  <si>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</si>
  <si>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</si>
  <si>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</si>
  <si>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</si>
  <si>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</si>
  <si>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</si>
  <si>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</si>
  <si>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</si>
  <si>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</si>
  <si>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</si>
  <si>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</si>
  <si>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</si>
  <si>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</si>
  <si>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</si>
  <si>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</si>
  <si>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</si>
  <si>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</si>
  <si>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</si>
  <si>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</si>
  <si>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</si>
  <si>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</si>
  <si>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</si>
  <si>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</si>
  <si>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</si>
  <si>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</si>
  <si>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</si>
  <si>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</si>
  <si>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</si>
  <si>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</si>
  <si>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</si>
  <si>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</si>
  <si>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</si>
  <si>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</si>
  <si>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</si>
  <si>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</si>
  <si>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</si>
  <si>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</si>
  <si>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</si>
  <si>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</si>
  <si>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</si>
  <si>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</si>
  <si>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</si>
  <si>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</si>
  <si>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</si>
  <si>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</si>
  <si>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</si>
  <si>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</si>
  <si>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</si>
  <si>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</si>
  <si>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</si>
  <si>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</si>
  <si>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</si>
  <si>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</si>
  <si>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</si>
  <si>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</si>
  <si>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</si>
  <si>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</si>
  <si>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</si>
  <si>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</si>
  <si>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</si>
  <si>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</si>
  <si>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</si>
  <si>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</si>
  <si>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</si>
  <si>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</si>
  <si>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</si>
  <si>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</si>
  <si>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</si>
  <si>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</si>
  <si>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</si>
  <si>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</si>
  <si>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</si>
  <si>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</si>
  <si>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</si>
  <si>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</si>
  <si>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</si>
  <si>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</si>
  <si>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</si>
  <si>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</si>
  <si>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</si>
  <si>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</si>
  <si>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</si>
  <si>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</si>
  <si>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</si>
  <si>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</si>
  <si>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</si>
  <si>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</si>
  <si>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</si>
  <si>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</si>
  <si>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</si>
  <si>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</si>
  <si>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</si>
  <si>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</si>
  <si>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</si>
  <si>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</si>
  <si>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</si>
  <si>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</si>
  <si>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</si>
  <si>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</si>
  <si>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</si>
  <si>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</si>
  <si>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</si>
  <si>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</si>
  <si>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</si>
  <si>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</si>
  <si>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</si>
  <si>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</si>
  <si>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</si>
  <si>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</si>
  <si>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</si>
  <si>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</si>
  <si>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</si>
  <si>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</si>
  <si>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</si>
  <si>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</si>
  <si>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</si>
  <si>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</si>
  <si>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</si>
  <si>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</si>
  <si>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</si>
  <si>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</si>
  <si>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</si>
  <si>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</si>
  <si>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</si>
  <si>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</si>
  <si>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</si>
  <si>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</si>
  <si>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</si>
  <si>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</si>
  <si>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</si>
  <si>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</si>
  <si>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</si>
  <si>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</si>
  <si>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</si>
  <si>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</si>
  <si>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</si>
  <si>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</si>
  <si>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</si>
  <si>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</si>
  <si>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</si>
  <si>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</si>
  <si>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</si>
  <si>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</si>
  <si>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</si>
  <si>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</si>
  <si>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</si>
  <si>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</si>
  <si>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</si>
  <si>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</si>
  <si>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</si>
  <si>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</si>
  <si>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</si>
  <si>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</si>
  <si>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</si>
  <si>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</si>
  <si>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</si>
  <si>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</si>
  <si>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</si>
  <si>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</si>
  <si>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</si>
  <si>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</si>
  <si>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</si>
  <si>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</si>
  <si>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</si>
  <si>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</si>
  <si>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</si>
  <si>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</si>
  <si>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</si>
  <si>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</si>
  <si>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</si>
  <si>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</si>
  <si>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</si>
  <si>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</si>
  <si>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</si>
  <si>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</si>
  <si>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</si>
  <si>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</si>
  <si>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</si>
  <si>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</si>
  <si>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</si>
  <si>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</si>
  <si>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</si>
  <si>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</si>
  <si>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</si>
  <si>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</si>
  <si>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</si>
  <si>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</si>
  <si>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</si>
  <si>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</si>
  <si>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</si>
  <si>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</si>
  <si>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</si>
  <si>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</si>
  <si>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</si>
  <si>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</si>
  <si>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</si>
  <si>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</si>
  <si>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</si>
  <si>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</si>
  <si>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</si>
  <si>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</si>
  <si>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</si>
  <si>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</si>
  <si>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</si>
  <si>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</si>
  <si>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</si>
  <si>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</si>
  <si>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</si>
  <si>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</si>
  <si>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</si>
  <si>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</si>
  <si>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</si>
  <si>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</si>
  <si>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</si>
  <si>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</si>
  <si>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</si>
  <si>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</si>
  <si>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</si>
  <si>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</si>
  <si>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</si>
  <si>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</si>
  <si>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</si>
  <si>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</si>
  <si>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</si>
  <si>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</si>
  <si>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</si>
  <si>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</si>
  <si>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</si>
  <si>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</si>
  <si>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</si>
  <si>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</si>
  <si>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</si>
  <si>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</si>
  <si>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</si>
  <si>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</si>
  <si>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</si>
  <si>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</si>
  <si>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</si>
  <si>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</si>
  <si>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</si>
  <si>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</si>
  <si>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</si>
  <si>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</si>
  <si>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</si>
  <si>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</si>
  <si>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</si>
  <si>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</si>
  <si>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</si>
  <si>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</si>
  <si>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</si>
  <si>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</si>
  <si>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</si>
  <si>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</si>
  <si>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</si>
  <si>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</si>
  <si>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</si>
  <si>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</si>
  <si>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</si>
  <si>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</si>
  <si>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</si>
  <si>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</si>
  <si>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</si>
  <si>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</si>
  <si>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</si>
  <si>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</si>
  <si>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</si>
  <si>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</si>
  <si>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</si>
  <si>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</si>
  <si>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</si>
  <si>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</si>
  <si>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</si>
  <si>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</si>
  <si>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</si>
  <si>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</si>
  <si>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</si>
  <si>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</si>
  <si>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</si>
  <si>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</si>
  <si>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</si>
  <si>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</si>
  <si>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</si>
  <si>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</si>
  <si>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</si>
  <si>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</si>
  <si>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</si>
  <si>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</si>
  <si>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</si>
  <si>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</si>
  <si>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</si>
  <si>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</si>
  <si>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</si>
  <si>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</si>
  <si>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</si>
  <si>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</si>
  <si>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</si>
  <si>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</si>
  <si>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</si>
  <si>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</si>
  <si>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</si>
  <si>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</si>
  <si>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</si>
  <si>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</si>
  <si>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</si>
  <si>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</si>
  <si>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</si>
  <si>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</si>
  <si>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</si>
  <si>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</si>
  <si>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</si>
  <si>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</si>
  <si>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</si>
  <si>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</si>
  <si>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</si>
  <si>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</si>
  <si>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</si>
  <si>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</si>
  <si>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</si>
  <si>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</si>
  <si>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</si>
  <si>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</si>
  <si>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</si>
  <si>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</si>
  <si>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</si>
  <si>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</si>
  <si>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</si>
  <si>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</si>
  <si>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</si>
  <si>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</si>
  <si>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</si>
  <si>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</si>
  <si>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</si>
  <si>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</si>
  <si>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</si>
  <si>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</si>
  <si>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</si>
  <si>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</si>
  <si>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</si>
  <si>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</si>
  <si>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</si>
  <si>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</si>
  <si>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</si>
  <si>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</si>
  <si>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</si>
  <si>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</si>
  <si>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</si>
  <si>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</si>
  <si>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</si>
  <si>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</si>
  <si>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</si>
  <si>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</si>
  <si>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</si>
  <si>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</si>
  <si>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</si>
  <si>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</si>
  <si>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</si>
  <si>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</si>
  <si>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</si>
  <si>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</si>
  <si>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</si>
  <si>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</si>
  <si>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</si>
  <si>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</si>
  <si>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</si>
  <si>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</si>
  <si>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</si>
  <si>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</si>
  <si>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</si>
  <si>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</si>
  <si>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</si>
  <si>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</si>
  <si>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</si>
  <si>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</si>
  <si>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</si>
  <si>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</si>
  <si>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</si>
  <si>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</si>
  <si>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</si>
  <si>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</si>
  <si>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</si>
  <si>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</si>
  <si>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</si>
  <si>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</si>
  <si>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</si>
  <si>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</si>
  <si>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</si>
  <si>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</si>
  <si>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</si>
  <si>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</si>
  <si>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</si>
  <si>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</si>
  <si>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</si>
  <si>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</si>
  <si>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</si>
  <si>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</si>
  <si>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</si>
  <si>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</si>
  <si>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</si>
  <si>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</si>
  <si>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</si>
  <si>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</si>
  <si>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</si>
  <si>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</si>
  <si>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</si>
  <si>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</si>
  <si>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</si>
  <si>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</si>
  <si>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</si>
  <si>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</si>
  <si>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</si>
  <si>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</si>
  <si>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</si>
  <si>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</si>
  <si>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</si>
  <si>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</si>
  <si>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</si>
  <si>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</si>
  <si>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</si>
  <si>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</si>
  <si>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</si>
  <si>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</si>
  <si>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</si>
  <si>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</si>
  <si>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</si>
  <si>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</si>
  <si>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</si>
  <si>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</si>
  <si>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</si>
  <si>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</si>
  <si>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</si>
  <si>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</si>
  <si>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</si>
  <si>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</si>
  <si>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</si>
  <si>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</si>
  <si>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</si>
  <si>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</si>
  <si>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</si>
  <si>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</si>
  <si>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</si>
  <si>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</si>
  <si>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</si>
  <si>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</si>
  <si>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</si>
  <si>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</si>
  <si>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</si>
  <si>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</si>
  <si>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</si>
  <si>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</si>
  <si>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</si>
  <si>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</si>
  <si>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PCM-20251030-00001110</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</si>
  <si>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</si>
  <si>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</si>
  <si>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</si>
  <si>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</si>
  <si>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</si>
  <si>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</si>
  <si>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</si>
  <si>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</si>
  <si>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</si>
  <si>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</si>
  <si>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</si>
  <si>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</si>
  <si>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</si>
  <si>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</si>
  <si>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</si>
  <si>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</si>
  <si>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</si>
  <si>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</si>
  <si>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</si>
  <si>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</si>
  <si>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</si>
  <si>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</si>
  <si>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</si>
  <si>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</si>
  <si>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</si>
  <si>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</si>
  <si>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</si>
  <si>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</si>
  <si>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</si>
  <si>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</si>
  <si>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</si>
  <si>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</si>
  <si>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</si>
  <si>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</si>
  <si>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</si>
  <si>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</si>
  <si>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</si>
  <si>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</si>
  <si>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</si>
  <si>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</si>
  <si>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</si>
  <si>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</si>
  <si>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</si>
  <si>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</si>
  <si>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</si>
  <si>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</si>
  <si>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</si>
  <si>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</si>
  <si>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</si>
  <si>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</si>
  <si>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</si>
  <si>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</si>
  <si>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</si>
  <si>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</si>
  <si>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</si>
  <si>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</si>
  <si>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</si>
  <si>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</si>
  <si>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</si>
  <si>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</si>
  <si>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</si>
  <si>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</si>
  <si>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</si>
  <si>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</si>
  <si>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</si>
  <si>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</si>
  <si>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</si>
  <si>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</si>
  <si>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</si>
  <si>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</si>
  <si>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</si>
  <si>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</si>
  <si>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</si>
  <si>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</si>
  <si>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</si>
  <si>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</si>
  <si>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</si>
  <si>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</si>
  <si>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</si>
  <si>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</si>
  <si>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</si>
  <si>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</si>
  <si>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</si>
  <si>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</si>
  <si>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</si>
  <si>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</si>
  <si>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40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</si>
  <si>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</si>
  <si>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</si>
  <si>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</si>
  <si>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</si>
  <si>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</si>
  <si>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</si>
  <si>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</si>
  <si>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</si>
  <si>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</si>
  <si>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</si>
  <si>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</si>
  <si>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</si>
  <si>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PCM-20251030-00001183</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</si>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</sst>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9" totalsRowShown="0" headerRowDxfId="174" dataDxfId="173" headerRowBorderDxfId="171" tableBorderDxfId="172" totalsRowBorderDxfId="170">
  <autoFilter ref="A1:L13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0" totalsRowShown="0" headerRowDxfId="48" dataDxfId="47" headerRowBorderDxfId="45" tableBorderDxfId="46" totalsRowBorderDxfId="44">
  <autoFilter ref="A1:L15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7" totalsRowShown="0" headerRowDxfId="31" dataDxfId="30" headerRowBorderDxfId="28" tableBorderDxfId="29">
  <autoFilter ref="A1:L40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9"/>
  <sheetViews>
    <sheetView workbookViewId="0">
      <selection activeCell="K6" sqref="K5:K6"/>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297.6851677083323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0.16990150463243481</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69" t="s">
        <v>19748</v>
      </c>
      <c r="E4" s="135" t="s">
        <v>39021</v>
      </c>
      <c r="F4" s="136">
        <v>45960.570636574077</v>
      </c>
      <c r="G4" s="137">
        <f ca="1">IFERROR(NOW()-F4,"")</f>
        <v>6.2957060181361157E-2</v>
      </c>
      <c r="H4" s="136">
        <v>45960.562303240738</v>
      </c>
      <c r="I4" s="134" t="str">
        <f>IFERROR(VLOOKUP(D4,DB!A:F,6,0),"")</f>
        <v>SCECO</v>
      </c>
      <c r="J4" s="134" t="str">
        <f>IFERROR(VLOOKUP(D4,DB!A:G,7,0),"")</f>
        <v>No BB Design+No BB Shifted</v>
      </c>
      <c r="K4" s="138" t="s">
        <v>39026</v>
      </c>
      <c r="L4" s="139" t="str">
        <f>IFERROR(VLOOKUP(D4,DB!A:I,9,0),"")</f>
        <v>Latis</v>
      </c>
    </row>
    <row r="5" spans="1:15" ht="15" customHeight="1">
      <c r="A5" s="133"/>
      <c r="B5" s="134" t="str">
        <f>IFERROR(VLOOKUP(D5,DB!A:K,11,0),"")</f>
        <v/>
      </c>
      <c r="C5" s="134"/>
      <c r="D5" s="134"/>
      <c r="E5" s="135"/>
      <c r="F5" s="136"/>
      <c r="G5" s="137">
        <f ca="1">IFERROR(NOW()-F5,"")</f>
        <v>45960.633593634258</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45960.633593634258</v>
      </c>
      <c r="H6" s="136"/>
      <c r="I6" s="134" t="str">
        <f>IFERROR(VLOOKUP(D6,DB!A:F,6,0),"")</f>
        <v/>
      </c>
      <c r="J6" s="134" t="str">
        <f>IFERROR(VLOOKUP(D6,DB!A:G,7,0),"")</f>
        <v/>
      </c>
      <c r="K6" s="138"/>
      <c r="L6" s="139" t="str">
        <f>IFERROR(VLOOKUP(D6,DB!A:I,9,0),"")</f>
        <v/>
      </c>
    </row>
    <row r="7" spans="1:15" ht="15" customHeight="1">
      <c r="A7" s="145"/>
      <c r="B7" s="146" t="str">
        <f>IFERROR(VLOOKUP(D7,DB!A:K,11,0),"")</f>
        <v/>
      </c>
      <c r="C7" s="146"/>
      <c r="D7" s="146"/>
      <c r="E7" s="147"/>
      <c r="F7" s="148"/>
      <c r="G7" s="149">
        <f ca="1">IFERROR(NOW()-F7,"")</f>
        <v>45960.633593634258</v>
      </c>
      <c r="H7" s="148"/>
      <c r="I7" s="146" t="str">
        <f>IFERROR(VLOOKUP(D7,DB!A:F,6,0),"")</f>
        <v/>
      </c>
      <c r="J7" s="146" t="str">
        <f>IFERROR(VLOOKUP(D7,DB!A:G,7,0),"")</f>
        <v/>
      </c>
      <c r="K7" s="150"/>
      <c r="L7" s="151" t="str">
        <f>IFERROR(VLOOKUP(D7,DB!A:I,9,0),"")</f>
        <v/>
      </c>
    </row>
    <row r="8" spans="1:15" ht="15" customHeight="1">
      <c r="A8" s="133"/>
      <c r="B8" s="134" t="str">
        <f>IFERROR(VLOOKUP(D8,DB!A:K,11,0),"")</f>
        <v/>
      </c>
      <c r="C8" s="134"/>
      <c r="D8" s="134"/>
      <c r="E8" s="135"/>
      <c r="F8" s="136"/>
      <c r="G8" s="137">
        <f ca="1">IFERROR(NOW()-F8,"")</f>
        <v>45960.633593634258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45960.633593634258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45960.633593634258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45960.633593634258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45960.633593634258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45960.633593634258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45960.633593634258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80"/>
      <c r="E15" s="135"/>
      <c r="F15" s="136"/>
      <c r="G15" s="137">
        <f ca="1">IFERROR(NOW()-F15,"")</f>
        <v>45960.633593634258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45960.633593634258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45960.633593634258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45960.633593634258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45960.633593634258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45960.633593634258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45960.633593634258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45960.633593634258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45960.633593634258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45960.633593634258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45960.633593634258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45960.633593634258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45960.633593634258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45960.633593634258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45960.633593634258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45960.633593634258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45960.633593634258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45960.633593634258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45960.633593634258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45960.633593634258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45960.633593634258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45960.633593634258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45960.633593634258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45960.633593634258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45960.633593634258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45960.633593634258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45960.633593634258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45960.633593634258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45960.633593634258</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45960.633593634258</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45960.633593634258</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45960.633593634258</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45960.633593634258</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45960.633593634258</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45960.633593634258</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45960.633593634258</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45960.633593634258</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45960.633593634258</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45960.633593634258</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45960.633593634258</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45960.633593634258</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45960.633593634258</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45960.633593634258</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45960.633593634258</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45960.633593634258</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45960.633593634258</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45960.633593634258</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45960.633593634258</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45960.633593634258</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45960.633593634258</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45960.633593634258</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45960.633593634258</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45960.633593634258</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45960.633593634258</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45960.633593634258</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45960.633593634258</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45960.633593634258</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45960.633593634258</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45960.633593634258</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45960.633593634258</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45960.633593634258</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45960.633593634258</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45960.633593634258</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45960.633593634258</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45960.633593634258</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45960.633593634258</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45960.633593634258</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45960.633593634258</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45960.633593634258</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45960.633593634258</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45960.633593634258</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45960.633593634258</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45960.633593634258</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45960.633593634258</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45960.633593634258</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45960.633593634258</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45960.633593634258</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45960.633593634258</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45960.633593634258</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45960.633593634258</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45960.633593634258</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45960.633593634258</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45960.633593634258</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45960.633593634258</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45960.633593634258</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45960.633593634258</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45960.633593634258</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45960.633593634258</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45960.633593634258</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45960.633593634258</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45960.633593634258</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45960.633593634258</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45960.633593634258</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45960.633593634258</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45960.633593634258</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45960.633593634258</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45960.633593634258</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45960.633593634258</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45960.633593634258</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45960.633593634258</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45960.633593634258</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45960.633593634258</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45960.633593634258</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45960.633593634258</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45960.633593634258</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45960.633593634258</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45960.633593634258</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45960.633593634258</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45960.633593634258</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45960.633593634258</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45960.633593634258</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45960.633593634258</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45960.633593634258</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45960.633593634258</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45960.633593634258</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45960.633593634258</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45960.633593634258</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45960.633593634258</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45960.633593634258</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45960.633593634258</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45960.633593634258</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45960.633593634258</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45960.633593634258</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45960.633593634258</v>
      </c>
      <c r="H138" s="136"/>
      <c r="I138" s="134" t="str">
        <f>IFERROR(VLOOKUP(D138,DB!A:F,6,0),"")</f>
        <v/>
      </c>
      <c r="J138" s="134" t="str">
        <f>IFERROR(VLOOKUP(D138,DB!A:G,7,0),"")</f>
        <v/>
      </c>
      <c r="K138" s="138"/>
      <c r="L138" s="139" t="str">
        <f>IFERROR(VLOOKUP(D138,DB!A:I,9,0),"")</f>
        <v/>
      </c>
    </row>
    <row r="139" spans="1:12" ht="15" customHeight="1">
      <c r="A139" s="145"/>
      <c r="B139" s="146" t="str">
        <f>IFERROR(VLOOKUP(D139,DB!A:K,11,0),"")</f>
        <v/>
      </c>
      <c r="C139" s="146"/>
      <c r="D139" s="146"/>
      <c r="E139" s="147"/>
      <c r="F139" s="148"/>
      <c r="G139" s="149">
        <f ca="1">IFERROR(NOW()-F139,"")</f>
        <v>45960.633593634258</v>
      </c>
      <c r="H139" s="148"/>
      <c r="I139" s="146" t="str">
        <f>IFERROR(VLOOKUP(D139,DB!A:F,6,0),"")</f>
        <v/>
      </c>
      <c r="J139" s="146" t="str">
        <f>IFERROR(VLOOKUP(D139,DB!A:G,7,0),"")</f>
        <v/>
      </c>
      <c r="K139" s="150"/>
      <c r="L139" s="151" t="str">
        <f>IFERROR(VLOOKUP(D139,DB!A:I,9,0),"")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39027</v>
      </c>
      <c r="N1" s="90" t="s">
        <v>39028</v>
      </c>
      <c r="O1" s="90" t="s">
        <v>39029</v>
      </c>
      <c r="P1" s="90" t="s">
        <v>39030</v>
      </c>
      <c r="Q1" s="90" t="s">
        <v>39031</v>
      </c>
      <c r="R1" s="90" t="s">
        <v>39032</v>
      </c>
      <c r="S1" s="90" t="s">
        <v>39033</v>
      </c>
      <c r="T1" s="90" t="s">
        <v>39034</v>
      </c>
      <c r="U1" s="90" t="s">
        <v>39035</v>
      </c>
      <c r="V1" s="90" t="s">
        <v>39036</v>
      </c>
      <c r="W1" s="90" t="s">
        <v>39037</v>
      </c>
      <c r="X1" s="90" t="s">
        <v>39038</v>
      </c>
      <c r="Y1" s="90" t="s">
        <v>39039</v>
      </c>
      <c r="Z1" s="90" t="s">
        <v>39040</v>
      </c>
      <c r="AA1" s="90" t="s">
        <v>39041</v>
      </c>
      <c r="AB1" s="90" t="s">
        <v>39042</v>
      </c>
      <c r="AC1" s="90" t="s">
        <v>39043</v>
      </c>
      <c r="AD1" s="90" t="s">
        <v>39044</v>
      </c>
      <c r="AE1" s="90" t="s">
        <v>39045</v>
      </c>
      <c r="AF1" s="90" t="s">
        <v>39046</v>
      </c>
      <c r="AG1" s="90" t="s">
        <v>39047</v>
      </c>
      <c r="AH1" s="90" t="s">
        <v>39048</v>
      </c>
      <c r="AI1" s="90" t="s">
        <v>39049</v>
      </c>
      <c r="AJ1" s="90" t="s">
        <v>39050</v>
      </c>
      <c r="AK1" s="90" t="s">
        <v>39051</v>
      </c>
      <c r="AL1" s="90" t="s">
        <v>39052</v>
      </c>
      <c r="AM1" s="90" t="s">
        <v>39053</v>
      </c>
      <c r="AN1" s="90" t="s">
        <v>39054</v>
      </c>
      <c r="AO1" s="90" t="s">
        <v>39055</v>
      </c>
      <c r="AP1" s="90" t="s">
        <v>39056</v>
      </c>
      <c r="AQ1" s="90" t="s">
        <v>39057</v>
      </c>
      <c r="AR1" s="90" t="s">
        <v>39058</v>
      </c>
      <c r="AS1" s="90" t="s">
        <v>39059</v>
      </c>
      <c r="AT1" s="90" t="s">
        <v>39060</v>
      </c>
      <c r="AU1" s="90" t="s">
        <v>39061</v>
      </c>
      <c r="AV1" s="90" t="s">
        <v>39062</v>
      </c>
      <c r="AW1" s="90" t="s">
        <v>39063</v>
      </c>
      <c r="AX1" s="90" t="s">
        <v>39064</v>
      </c>
      <c r="AY1" s="90" t="s">
        <v>39065</v>
      </c>
      <c r="AZ1" s="90" t="s">
        <v>39066</v>
      </c>
      <c r="BA1" s="90" t="s">
        <v>39067</v>
      </c>
      <c r="BB1" s="90" t="s">
        <v>39068</v>
      </c>
      <c r="BC1" s="90" t="s">
        <v>39069</v>
      </c>
      <c r="BD1" s="90" t="s">
        <v>39070</v>
      </c>
      <c r="BE1" s="90" t="s">
        <v>39071</v>
      </c>
      <c r="BF1" s="90" t="s">
        <v>39072</v>
      </c>
      <c r="BG1" s="90" t="s">
        <v>39073</v>
      </c>
      <c r="BH1" s="90" t="s">
        <v>39074</v>
      </c>
      <c r="BI1" s="90" t="s">
        <v>39075</v>
      </c>
      <c r="BJ1" s="90" t="s">
        <v>39076</v>
      </c>
      <c r="BK1" s="90" t="s">
        <v>39077</v>
      </c>
      <c r="BL1" s="90" t="s">
        <v>39078</v>
      </c>
      <c r="BM1" s="90" t="s">
        <v>39079</v>
      </c>
      <c r="BN1" s="90" t="s">
        <v>39080</v>
      </c>
      <c r="BO1" s="90" t="s">
        <v>39081</v>
      </c>
      <c r="BP1" s="90" t="s">
        <v>39082</v>
      </c>
      <c r="BQ1" s="90" t="s">
        <v>39083</v>
      </c>
      <c r="BR1" s="90" t="s">
        <v>39084</v>
      </c>
      <c r="BS1" s="90" t="s">
        <v>39085</v>
      </c>
      <c r="BT1" s="90" t="s">
        <v>39086</v>
      </c>
      <c r="BU1" s="90" t="s">
        <v>39087</v>
      </c>
      <c r="BV1" s="90" t="s">
        <v>39088</v>
      </c>
      <c r="BW1" s="90" t="s">
        <v>39089</v>
      </c>
      <c r="BX1" s="90" t="s">
        <v>39090</v>
      </c>
      <c r="BY1" s="90" t="s">
        <v>39091</v>
      </c>
      <c r="BZ1" s="90" t="s">
        <v>39092</v>
      </c>
      <c r="CA1" s="90" t="s">
        <v>39093</v>
      </c>
      <c r="CB1" s="90" t="s">
        <v>39094</v>
      </c>
      <c r="CC1" s="90" t="s">
        <v>39095</v>
      </c>
      <c r="CD1" s="90" t="s">
        <v>39096</v>
      </c>
      <c r="CE1" s="90" t="s">
        <v>39097</v>
      </c>
      <c r="CF1" s="90" t="s">
        <v>39098</v>
      </c>
      <c r="CG1" s="90" t="s">
        <v>39099</v>
      </c>
      <c r="CH1" s="90" t="s">
        <v>39100</v>
      </c>
      <c r="CI1" s="90" t="s">
        <v>39101</v>
      </c>
      <c r="CJ1" s="90" t="s">
        <v>39102</v>
      </c>
    </row>
    <row r="2" spans="1:88" s="70" customFormat="1" ht="31.5" customHeight="1">
      <c r="A2" s="63" t="s">
        <v>39103</v>
      </c>
      <c r="B2" s="63" t="s">
        <v>27</v>
      </c>
      <c r="C2" s="63">
        <v>1</v>
      </c>
      <c r="D2" s="63" t="s">
        <v>19542</v>
      </c>
      <c r="E2" s="87" t="s">
        <v>39104</v>
      </c>
      <c r="F2" s="76">
        <v>45322.056979166664</v>
      </c>
      <c r="G2" s="77" t="s">
        <v>39105</v>
      </c>
      <c r="H2" s="89">
        <v>45322.050729166665</v>
      </c>
      <c r="I2" s="63" t="s">
        <v>88</v>
      </c>
      <c r="J2" s="63" t="s">
        <v>65</v>
      </c>
      <c r="K2" s="88" t="s">
        <v>39106</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39107</v>
      </c>
      <c r="B3" s="63" t="str">
        <f>IFERROR(VLOOKUP(D3,DB!A:K,11,0),"")</f>
        <v>R2</v>
      </c>
      <c r="C3" s="63">
        <v>1</v>
      </c>
      <c r="D3" s="63" t="s">
        <v>25643</v>
      </c>
      <c r="E3" s="87" t="s">
        <v>39021</v>
      </c>
      <c r="F3" s="76">
        <v>45824.999837962961</v>
      </c>
      <c r="G3" s="77">
        <f ca="1">IFERROR(NOW()-F3,"-")</f>
        <v>135.63375567129697</v>
      </c>
      <c r="H3" s="76">
        <v>45824.993587962963</v>
      </c>
      <c r="I3" s="63" t="str">
        <f>IFERROR(VLOOKUP(D3,DB!A:F,6,0),"")</f>
        <v>Generator-SG</v>
      </c>
      <c r="J3" s="63" t="str">
        <f>IFERROR(VLOOKUP(D3,DB!A:G,7,0),"")</f>
        <v>Good</v>
      </c>
      <c r="K3" s="88" t="s">
        <v>39108</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39109</v>
      </c>
      <c r="B4" s="18" t="str">
        <f>IFERROR(VLOOKUP(D4,DB!A:K,11,0),"")</f>
        <v>R2</v>
      </c>
      <c r="C4" s="18">
        <v>1</v>
      </c>
      <c r="D4" s="18" t="s">
        <v>27532</v>
      </c>
      <c r="E4" s="114" t="s">
        <v>39104</v>
      </c>
      <c r="F4" s="115">
        <v>45958.742083333331</v>
      </c>
      <c r="G4" s="116">
        <f ca="1">IFERROR(NOW()-F4,"-")</f>
        <v>1.8915103009276208</v>
      </c>
      <c r="H4" s="115">
        <v>45958.649699074071</v>
      </c>
      <c r="I4" s="18" t="str">
        <f>IFERROR(VLOOKUP(D4,DB!A:F,6,0),"")</f>
        <v>Generator-SG</v>
      </c>
      <c r="J4" s="18" t="str">
        <f>IFERROR(VLOOKUP(D4,DB!A:G,7,0),"")</f>
        <v>Dead</v>
      </c>
      <c r="K4" s="19" t="s">
        <v>39110</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39111</v>
      </c>
      <c r="B5" s="18" t="str">
        <f>IFERROR(VLOOKUP(D5,DB!A:K,11,0),"")</f>
        <v>R2</v>
      </c>
      <c r="C5" s="18">
        <v>1</v>
      </c>
      <c r="D5" s="18" t="s">
        <v>25490</v>
      </c>
      <c r="E5" s="114" t="s">
        <v>39104</v>
      </c>
      <c r="F5" s="115">
        <v>45960.603888888887</v>
      </c>
      <c r="G5" s="116">
        <f ca="1">IFERROR(NOW()-F5,"-")</f>
        <v>2.9704745371418539E-2</v>
      </c>
      <c r="H5" s="115">
        <v>45960.598333333335</v>
      </c>
      <c r="I5" s="18" t="str">
        <f>IFERROR(VLOOKUP(D5,DB!A:F,6,0),"")</f>
        <v>Generator-SG</v>
      </c>
      <c r="J5" s="18" t="str">
        <f>IFERROR(VLOOKUP(D5,DB!A:G,7,0),"")</f>
        <v>Vandalized</v>
      </c>
      <c r="K5" s="19" t="s">
        <v>39112</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45960.633593634258</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45960.633593634258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45960.633593634258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45960.633593634258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45960.633593634258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45960.633593634258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45960.633593634258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45960.633593634258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45960.633593634258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45960.633593634258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45960.633593634258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45960.633593634258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45960.633593634258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45960.633593634258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45960.633593634258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45960.633593634258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45960.633593634258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45960.633593634258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45960.633593634258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45960.633593634258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45960.633593634258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45960.633593634258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45960.633593634258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45960.633593634258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45960.633593634258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45960.633593634258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45960.633593634258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45960.633593634258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45960.633593634258</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45960.633593634258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45960.633593634258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45960.633593634258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45960.633593634258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45960.633593634258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45960.633593634258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45960.633593634258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45960.633593634258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45960.633593634258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45960.633593634258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45960.633593634258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45960.633593634258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45960.633593634258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45960.633593634258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45960.633593634258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45960.633593634258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45960.633593634258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45960.633593634258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45960.633593634258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45960.633593634258</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45960.633593634258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45960.633593634258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45960.633593634258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45960.633593634258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45960.633593634258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45960.633593634258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45960.633593634258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45960.633593634258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45960.633593634258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45960.633593634258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45960.633593634258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45960.633593634258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45960.633593634258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45960.633593634258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45960.633593634258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45960.633593634258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45960.633593634258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45960.633593634258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45960.633593634258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45960.633593634258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45960.633593634258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45960.633593634258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45960.633593634258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45960.633593634258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45960.633593634258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45960.633593634258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45960.633593634258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45960.633593634258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45960.633593634258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45960.633593634258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45960.633593634258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45960.633593634258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45960.633593634258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45960.633593634258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45960.633593634258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45960.633593634258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45960.633593634258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45960.633593634258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45960.633593634258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45960.633593634258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45960.633593634258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45960.633593634258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45960.633593634258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45960.633593634258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45960.633593634258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45960.633593634258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45960.633593634258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45960.633593634258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45960.633593634258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45960.633593634258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45960.633593634258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45960.633593634258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45960.633593634258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45960.633593634258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45960.633593634258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45960.633593634258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45960.633593634258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45960.633593634258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45960.633593634258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45960.633593634258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45960.633593634258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45960.633593634258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45960.633593634258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45960.633593634258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45960.633593634258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45960.633593634258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45960.633593634258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45960.633593634258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45960.633593634258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45960.633593634258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45960.633593634258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45960.633593634258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45960.633593634258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45960.633593634258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45960.633593634258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45960.633593634258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45960.633593634258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45960.633593634258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45960.633593634258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45960.633593634258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45960.633593634258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45960.633593634258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45960.633593634258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45960.633593634258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45960.633593634258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45960.633593634258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45960.633593634258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45960.633593634258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45960.633593634258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45960.633593634258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45960.633593634258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45960.633593634258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45960.633593634258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45960.633593634258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45960.633593634258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45960.633593634258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45960.633593634258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45960.633593634258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45960.633593634258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45960.633593634258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45960.633593634258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45960.633593634258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45960.633593634258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45960.633593634258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45960.633593634258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45960.633593634258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45960.633593634258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45960.633593634258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45960.633593634258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45960.633593634258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45960.633593634258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45960.633593634258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45960.633593634258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45960.633593634258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45960.633593634258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45960.633593634258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45960.633593634258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45960.633593634258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45960.633593634258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45960.633593634258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45960.633593634258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45960.633593634258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45960.633593634258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45960.633593634258</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45960.633593634258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45960.633593634258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45960.633593634258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45960.633593634258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45960.633593634258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45960.633593634258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45960.633593634258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45960.633593634258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45960.633593634258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45960.633593634258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45960.633593634258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45960.633593634258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45960.633593634258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45960.633593634258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45960.633593634258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45960.633593634258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45960.633593634258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45960.633593634258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45960.633593634258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45960.633593634258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45960.633593634258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45960.633593634258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45960.633593634258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45960.633593634258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45960.633593634258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45960.633593634258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45960.633593634258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45960.633593634258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45960.633593634258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45960.633593634258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45960.633593634258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45960.633593634258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45960.633593634258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45960.633593634258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45960.633593634258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45960.633593634258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45960.633593634258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45960.633593634258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45960.633593634258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45960.633593634258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45960.633593634258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45960.633593634258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45960.633593634258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45960.633593634258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45960.633593634258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45960.633593634258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45960.633593634258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45960.633593634258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45960.633593634258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45960.633593634258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45960.633593634258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45960.633593634258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45960.633593634258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45960.633593634258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45960.633593634258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45960.633593634258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45960.633593634258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45960.633593634258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45960.633593634258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45960.633593634258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45960.633593634258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45960.633593634258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45960.633593634258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45960.633593634258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45960.633593634258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45960.633593634258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45960.633593634258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45960.633593634258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45960.633593634258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45960.633593634258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45960.633593634258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45960.633593634258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45960.633593634258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45960.633593634258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45960.633593634258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45960.633593634258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45960.633593634258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45960.633593634258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45960.633593634258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45960.633593634258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45960.633593634258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45960.633593634258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45960.633593634258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45960.633593634258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45960.633593634258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45960.633593634258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45960.633593634258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45960.633593634258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45960.633593634258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45960.633593634258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45960.633593634258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45960.633593634258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45960.633593634258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45960.633593634258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45960.633593634258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45960.633593634258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45960.633593634258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45960.633593634258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45960.633593634258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45960.633593634258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45960.633593634258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45960.633593634258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45960.633593634258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45960.633593634258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45960.633593634258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45960.633593634258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45960.633593634258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45960.633593634258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45960.633593634258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45960.633593634258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45960.633593634258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45960.633593634258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45960.633593634258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45960.633593634258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45960.633593634258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45960.633593634258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45960.633593634258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45960.633593634258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45960.633593634258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45960.633593634258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45960.633593634258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45960.633593634258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45960.633593634258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45960.633593634258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45960.633593634258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45960.633593634258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45960.633593634258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45960.633593634258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45960.633593634258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45960.633593634258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45960.633593634258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45960.633593634258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45960.633593634258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45960.633593634258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45960.633593634258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45960.633593634258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45960.633593634258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45960.633593634258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45960.633593634258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45960.633593634258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45960.633593634258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45960.633593634258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45960.633593634258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45960.633593634258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45960.633593634258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45960.633593634258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45960.633593634258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45960.633593634258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45960.633593634258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45960.633593634258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45960.633593634258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45960.633593634258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45960.633593634258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45960.633593634258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45960.633593634258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45960.633593634258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45960.633593634258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45960.633593634258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45960.633593634258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45960.633593634258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45960.633593634258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45960.633593634258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45960.633593634258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45960.633593634258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45960.633593634258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45960.633593634258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45960.633593634258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45960.633593634258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45960.633593634258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45960.633593634258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45960.633593634258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45960.633593634258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45960.633593634258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45960.633593634258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45960.633593634258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45960.633593634258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45960.633593634258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45960.633593634258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45960.633593634258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45960.633593634258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45960.633593634258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45960.633593634258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45960.633593634258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45960.633593634258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45960.633593634258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45960.633593634258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45960.633593634258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45960.633593634258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45960.633593634258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45960.633593634258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45960.633593634258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45960.633593634258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45960.633593634258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45960.633593634258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45960.633593634258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45960.633593634258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45960.633593634258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45960.633593634258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45960.633593634258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45960.633593634258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45960.633593634258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45960.633593634258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45960.633593634258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45960.633593634258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45960.633593634258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45960.633593634258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45960.633593634258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45960.633593634258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45960.633593634258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45960.633593634258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45960.633593634258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45960.633593634258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45960.633593634258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45960.633593634258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45960.633593634258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45960.633593634258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45960.633593634258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45960.633593634258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45960.633593634258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45960.633593634258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45960.633593634258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45960.633593634258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45960.633593634258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45960.633593634258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45960.633593634258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45960.633593634258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45960.633593634258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45960.633593634258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45960.633593634258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45960.633593634258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45960.633593634258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45960.633593634258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45960.633593634258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45960.633593634258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45960.633593634258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45960.633593634258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45960.633593634258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45960.633593634258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45960.633593634258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45960.633593634258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45960.633593634258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45960.633593634258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45960.633593634258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45960.633593634258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45960.633593634258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45960.633593634258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45960.633593634258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45960.633593634258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45960.633593634258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45960.633593634258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45960.633593634258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45960.633593634258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45960.633593634258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45960.633593634258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45960.633593634258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45960.633593634258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45960.633593634258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45960.633593634258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45960.633593634258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45960.633593634258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45960.633593634258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45960.633593634258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45960.633593634258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45960.633593634258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45960.633593634258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45960.633593634258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45960.633593634258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45960.633593634258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45960.633593634258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45960.633593634258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45960.633593634258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45960.633593634258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45960.633593634258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45960.633593634258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45960.633593634258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45960.633593634258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45960.633593634258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45960.633593634258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45960.633593634258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45960.633593634258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45960.633593634258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45960.633593634258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45960.633593634258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45960.633593634258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45960.633593634258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45960.633593634258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45960.633593634258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45960.633593634258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45960.633593634258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45960.633593634258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45960.633593634258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45960.633593634258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45960.633593634258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45960.633593634258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45960.633593634258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45960.633593634258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45960.633593634258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45960.633593634258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45960.633593634258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45960.633593634258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45960.633593634258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45960.633593634258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45960.633593634258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45960.633593634258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45960.633593634258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45960.633593634258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45960.633593634258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45960.633593634258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45960.633593634258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45960.633593634258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45960.633593634258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45960.633593634258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45960.633593634258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45960.633593634258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45960.633593634258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45960.633593634258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45960.633593634258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45960.633593634258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45960.633593634258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45960.633593634258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45960.633593634258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45960.633593634258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45960.633593634258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45960.633593634258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45960.633593634258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45960.633593634258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45960.633593634258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45960.633593634258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45960.633593634258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45960.633593634258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45960.633593634258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45960.633593634258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45960.633593634258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45960.633593634258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45960.633593634258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45960.633593634258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45960.633593634258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45960.633593634258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45960.633593634258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45960.633593634258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45960.633593634258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45960.633593634258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45960.633593634258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45960.633593634258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45960.633593634258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45960.633593634258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45960.633593634258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45960.633593634258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45960.633593634258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45960.633593634258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45960.633593634258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45960.633593634258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45960.633593634258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45960.633593634258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45960.633593634258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45960.633593634258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45960.633593634258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45960.633593634258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45960.633593634258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45960.633593634258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45960.633593634258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45960.633593634258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45960.633593634258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45960.633593634258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45960.633593634258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45960.633593634258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45960.633593634258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45960.633593634258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45960.633593634258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45960.633593634258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45960.633593634258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45960.633593634258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45960.633593634258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45960.633593634258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45960.633593634258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45960.633593634258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45960.633593634258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45960.633593634258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45960.633593634258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45960.633593634258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45960.633593634258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45960.633593634258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45960.633593634258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45960.633593634258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45960.633593634258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45960.633593634258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45960.633593634258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45960.633593634258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45960.633593634258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45960.633593634258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45960.633593634258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45960.633593634258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45960.633593634258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45960.633593634258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45960.633593634258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45960.633593634258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45960.633593634258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45960.633593634258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45960.633593634258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45960.633593634258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45960.633593634258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45960.633593634258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45960.633593634258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45960.633593634258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45960.633593634258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45960.633593634258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45960.633593634258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45960.633593634258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45960.633593634258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45960.633593634258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45960.633593634258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45960.633593634258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45960.633593634258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45960.633593634258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45960.633593634258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45960.633593634258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45960.633593634258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45960.633593634258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45960.633593634258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45960.633593634258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45960.633593634258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45960.633593634258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45960.633593634258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45960.633593634258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45960.633593634258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45960.633593634258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45960.633593634258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45960.633593634258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45960.633593634258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45960.633593634258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45960.633593634258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45960.633593634258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45960.633593634258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45960.633593634258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45960.633593634258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45960.633593634258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45960.633593634258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45960.633593634258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45960.633593634258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45960.633593634258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45960.633593634258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45960.633593634258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45960.633593634258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45960.633593634258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45960.633593634258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45960.633593634258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45960.633593634258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45960.633593634258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45960.633593634258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45960.633593634258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45960.633593634258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45960.633593634258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45960.633593634258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45960.633593634258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45960.633593634258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45960.633593634258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45960.633593634258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45960.633593634258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45960.633593634258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45960.633593634258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45960.633593634258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45960.633593634258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45960.633593634258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45960.633593634258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45960.633593634258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45960.633593634258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45960.633593634258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45960.633593634258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45960.633593634258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45960.633593634258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45960.633593634258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45960.633593634258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45960.633593634258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45960.633593634258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45960.633593634258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45960.633593634258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45960.633593634258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45960.633593634258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45960.633593634258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45960.633593634258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45960.633593634258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45960.633593634258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45960.633593634258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45960.633593634258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45960.633593634258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45960.633593634258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45960.633593634258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45960.633593634258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45960.633593634258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45960.633593634258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45960.633593634258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45960.633593634258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45960.633593634258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45960.633593634258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45960.633593634258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45960.633593634258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45960.633593634258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45960.633593634258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45960.633593634258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45960.633593634258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45960.633593634258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45960.633593634258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45960.633593634258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45960.633593634258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45960.633593634258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45960.633593634258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45960.633593634258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45960.633593634258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45960.633593634258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45960.633593634258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45960.633593634258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45960.633593634258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45960.633593634258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45960.633593634258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45960.633593634258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45960.633593634258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45960.633593634258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45960.633593634258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45960.633593634258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45960.633593634258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45960.633593634258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45960.633593634258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45960.633593634258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45960.633593634258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45960.633593634258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45960.633593634258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45960.633593634258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45960.633593634258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45960.633593634258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45960.633593634258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45960.633593634258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45960.633593634258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45960.633593634258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45960.633593634258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45960.633593634258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45960.633593634258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45960.633593634258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45960.633593634258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45960.633593634258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45960.633593634258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45960.633593634258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45960.633593634258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45960.633593634258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45960.633593634258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45960.633593634258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45960.633593634258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45960.633593634258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45960.633593634258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45960.633593634258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45960.633593634258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45960.633593634258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45960.633593634258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45960.633593634258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45960.633593634258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45960.633593634258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45960.633593634258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45960.633593634258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45960.633593634258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45960.633593634258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45960.633593634258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45960.633593634258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45960.633593634258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45960.633593634258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45960.633593634258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45960.633593634258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45960.633593634258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45960.633593634258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45960.633593634258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45960.633593634258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45960.633593634258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45960.633593634258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45960.633593634258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45960.633593634258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45960.633593634258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45960.633593634258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45960.633593634258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45960.633593634258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45960.633593634258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45960.633593634258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45960.633593634258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45960.633593634258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45960.633593634258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45960.633593634258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45960.633593634258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45960.633593634258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45960.633593634258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45960.633593634258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45960.633593634258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45960.633593634258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45960.633593634258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45960.633593634258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45960.633593634258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45960.633593634258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45960.633593634258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45960.633593634258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45960.633593634258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45960.633593634258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45960.633593634258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45960.633593634258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45960.633593634258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45960.633593634258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45960.633593634258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45960.633593634258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45960.633593634258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45960.633593634258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45960.633593634258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45960.633593634258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45960.633593634258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45960.633593634258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45960.633593634258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45960.633593634258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45960.633593634258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45960.633593634258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45960.633593634258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45960.633593634258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45960.633593634258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45960.633593634258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45960.633593634258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45960.633593634258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45960.633593634258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45960.633593634258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45960.633593634258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45960.633593634258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45960.633593634258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45960.633593634258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45960.633593634258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45960.633593634258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45960.633593634258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45960.633593634258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45960.633593634258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45960.633593634258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45960.633593634258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45960.633593634258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45960.633593634258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45960.633593634258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45960.633593634258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45960.633593634258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45960.633593634258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45960.633593634258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45960.633593634258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45960.633593634258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45960.633593634258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45960.633593634258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45960.633593634258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45960.633593634258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45960.633593634258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45960.633593634258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45960.633593634258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45960.633593634258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45960.633593634258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45960.633593634258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45960.633593634258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45960.633593634258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45960.633593634258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45960.633593634258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45960.633593634258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45960.633593634258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45960.633593634258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45960.633593634258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45960.633593634258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45960.633593634258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45960.633593634258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45960.633593634258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45960.633593634258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45960.633593634258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45960.633593634258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45960.633593634258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45960.633593634258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45960.633593634258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45960.633593634258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45960.633593634258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45960.633593634258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45960.633593634258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45960.633593634258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45960.633593634258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45960.633593634258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45960.633593634258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45960.633593634258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45960.633593634258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45960.633593634258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45960.633593634258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45960.633593634258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45960.633593634258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45960.633593634258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45960.633593634258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45960.633593634258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45960.633593634258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45960.633593634258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45960.633593634258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45960.633593634258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45960.633593634258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45960.633593634258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45960.633593634258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45960.633593634258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45960.633593634258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45960.633593634258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45960.633593634258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45960.633593634258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45960.633593634258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45960.633593634258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45960.633593634258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45960.633593634258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45960.633593634258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45960.633593634258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45960.633593634258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45960.633593634258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45960.633593634258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45960.633593634258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45960.633593634258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45960.633593634258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45960.633593634258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45960.633593634258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45960.633593634258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45960.633593634258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45960.633593634258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45960.633593634258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45960.633593634258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45960.633593634258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45960.633593634258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45960.633593634258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45960.633593634258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45960.633593634258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45960.633593634258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45960.633593634258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45960.633593634258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45960.633593634258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45960.633593634258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45960.633593634258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45960.633593634258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45960.633593634258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45960.633593634258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45960.633593634258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45960.633593634258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45960.633593634258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45960.633593634258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45960.633593634258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45960.633593634258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45960.633593634258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45960.633593634258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45960.633593634258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45960.633593634258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45960.633593634258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45960.633593634258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45960.633593634258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45960.633593634258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45960.633593634258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45960.633593634258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45960.633593634258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45960.633593634258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45960.633593634258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45960.633593634258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45960.633593634258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45960.633593634258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45960.633593634258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45960.633593634258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45960.633593634258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45960.633593634258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45960.633593634258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45960.633593634258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45960.633593634258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45960.633593634258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45960.633593634258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45960.633593634258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45960.633593634258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45960.633593634258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45960.633593634258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45960.633593634258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45960.633593634258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45960.633593634258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45960.633593634258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45960.633593634258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45960.633593634258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45960.633593634258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45960.633593634258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45960.633593634258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45960.633593634258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45960.633593634258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45960.633593634258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45960.633593634258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45960.633593634258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45960.633593634258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45960.633593634258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45960.633593634258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45960.633593634258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45960.633593634258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45960.633593634258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45960.633593634258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45960.633593634258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45960.633593634258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45960.633593634258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45960.633593634258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45960.633593634258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45960.633593634258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45960.633593634258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45960.633593634258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45960.633593634258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45960.633593634258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45960.633593634258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45960.633593634258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45960.633593634258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45960.633593634258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45960.633593634258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45960.633593634258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45960.633593634258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45960.633593634258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45960.633593634258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45960.633593634258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45960.633593634258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45960.633593634258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45960.633593634258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45960.633593634258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45960.633593634258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45960.633593634258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45960.633593634258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45960.633593634258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45960.633593634258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45960.633593634258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45960.633593634258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45960.633593634258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45960.633593634258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45960.633593634258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45960.633593634258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45960.633593634258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45960.633593634258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45960.633593634258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45960.633593634258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45960.633593634258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45960.633593634258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45960.633593634258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45960.633593634258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45960.633593634258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45960.633593634258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45960.633593634258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45960.633593634258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45960.633593634258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45960.633593634258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45960.633593634258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45960.633593634258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45960.633593634258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45960.633593634258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45960.633593634258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45960.633593634258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45960.633593634258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45960.633593634258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45960.633593634258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45960.633593634258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45960.633593634258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45960.633593634258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45960.633593634258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45960.633593634258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45960.633593634258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45960.633593634258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45960.633593634258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45960.633593634258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45960.633593634258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45960.633593634258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45960.633593634258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45960.633593634258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45960.633593634258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45960.633593634258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45960.633593634258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45960.633593634258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45960.633593634258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45960.633593634258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45960.633593634258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45960.633593634258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45960.633593634258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45960.633593634258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45960.633593634258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45960.633593634258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45960.633593634258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45960.633593634258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45960.633593634258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45960.633593634258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45960.633593634258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45960.633593634258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45960.633593634258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45960.633593634258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45960.633593634258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45960.633593634258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45960.633593634258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45960.633593634258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45960.633593634258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45960.633593634258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45960.633593634258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45960.633593634258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45960.633593634258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45960.633593634258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45960.633593634258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45960.633593634258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45960.633593634258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45960.633593634258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45960.633593634258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45960.633593634258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45960.633593634258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45960.633593634258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45960.633593634258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45960.633593634258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45960.633593634258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45960.633593634258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45960.633593634258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45960.633593634258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45960.633593634258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45960.633593634258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45960.633593634258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45960.633593634258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45960.633593634258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45960.633593634258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45960.633593634258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45960.633593634258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45960.633593634258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45960.633593634258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45960.633593634258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45960.633593634258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45960.633593634258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45960.633593634258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45960.633593634258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45960.633593634258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45960.633593634258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45960.633593634258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45960.633593634258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45960.633593634258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45960.633593634258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45960.633593634258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45960.633593634258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45960.633593634258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45960.633593634258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45960.633593634258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45960.633593634258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45960.633593634258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45960.633593634258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45960.633593634258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45960.633593634258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45960.633593634258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45960.633593634258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45960.633593634258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45960.633593634258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45960.633593634258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45960.633593634258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45960.633593634258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45960.633593634258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45960.633593634258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45960.633593634258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45960.633593634258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45960.633593634258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45960.633593634258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45960.633593634258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45960.633593634258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45960.633593634258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45960.633593634258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45960.633593634258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45960.633593634258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45960.633593634258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45960.633593634258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45960.633593634258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45960.633593634258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45960.633593634258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45960.633593634258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45960.633593634258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45960.633593634258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45960.633593634258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45960.633593634258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45960.633593634258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45960.633593634258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45960.633593634258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45960.633593634258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45960.633593634258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45960.633593634258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45960.633593634258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45960.633593634258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45960.633593634258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45960.633593634258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45960.633593634258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45960.633593634258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45960.633593634258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45960.633593634258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45960.633593634258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45960.633593634258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45960.633593634258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45960.633593634258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45960.633593634258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45960.633593634258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45960.633593634258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45960.633593634258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45960.633593634258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45960.633593634258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45960.633593634258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45960.633593634258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45960.633593634258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45960.633593634258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45960.633593634258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45960.633593634258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45960.633593634258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45960.633593634258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45960.633593634258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45960.633593634258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45960.633593634258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45960.633593634258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45960.633593634258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45960.633593634258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45960.633593634258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45960.633593634258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45960.633593634258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45960.633593634258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45960.633593634258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45960.633593634258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45960.633593634258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45960.633593634258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45960.633593634258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45960.633593634258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45960.633593634258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45960.633593634258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45960.633593634258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45960.633593634258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45960.633593634258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45960.633593634258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45960.633593634258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45960.633593634258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45960.633593634258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45960.633593634258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45960.633593634258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45960.633593634258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45960.633593634258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45960.633593634258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45960.633593634258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45960.633593634258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45960.633593634258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45960.633593634258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45960.633593634258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45960.633593634258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45960.633593634258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45960.633593634258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45960.633593634258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45960.633593634258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45960.633593634258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45960.633593634258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45960.633593634258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45960.633593634258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45960.633593634258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45960.633593634258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45960.633593634258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45960.633593634258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45960.633593634258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45960.633593634258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45960.633593634258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45960.633593634258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45960.633593634258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45960.633593634258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45960.633593634258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45960.633593634258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45960.633593634258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45960.633593634258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45960.633593634258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45960.633593634258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45960.633593634258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45960.633593634258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45960.633593634258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45960.633593634258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45960.633593634258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45960.633593634258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45960.633593634258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45960.633593634258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45960.633593634258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45960.633593634258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45960.633593634258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45960.633593634258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45960.633593634258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45960.633593634258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45960.633593634258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45960.633593634258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45960.633593634258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45960.633593634258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45960.633593634258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45960.633593634258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45960.633593634258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45960.633593634258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45960.633593634258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45960.633593634258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45960.633593634258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45960.633593634258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45960.633593634258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45960.633593634258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45960.633593634258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45960.633593634258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45960.633593634258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45960.633593634258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45960.633593634258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45960.633593634258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45960.633593634258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45960.633593634258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45960.633593634258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45960.633593634258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45960.633593634258</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0"/>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39113</v>
      </c>
      <c r="B2" s="94" t="str">
        <f>IFERROR(VLOOKUP(D2,DB!A:K,11,0),"")</f>
        <v>R4</v>
      </c>
      <c r="C2" s="97">
        <v>1</v>
      </c>
      <c r="D2" s="94" t="s">
        <v>35092</v>
      </c>
      <c r="E2" s="98" t="s">
        <v>39021</v>
      </c>
      <c r="F2" s="99">
        <v>45703.480717592596</v>
      </c>
      <c r="G2" s="100">
        <f ca="1">IFERROR(NOW()-F2,"")</f>
        <v>257.15287604166224</v>
      </c>
      <c r="H2" s="99">
        <v>45703.474768518521</v>
      </c>
      <c r="I2" s="99" t="str">
        <f>IFERROR(VLOOKUP(D2,DB!A:F,6,0),"")</f>
        <v>SCECO</v>
      </c>
      <c r="J2" s="99" t="str">
        <f>IFERROR(VLOOKUP(D2,DB!A:G,7,0),"")</f>
        <v>Dead</v>
      </c>
      <c r="K2" s="101" t="s">
        <v>39114</v>
      </c>
      <c r="L2" s="94" t="str">
        <f>IFERROR(VLOOKUP(D2,DB!A:I,9,0),"")</f>
        <v>Latis</v>
      </c>
    </row>
    <row r="3" spans="1:16" ht="29.25" customHeight="1">
      <c r="A3" s="119" t="s">
        <v>39115</v>
      </c>
      <c r="B3" s="119" t="str">
        <f>IFERROR(VLOOKUP(D3,DB!A:K,11,0),"")</f>
        <v>R4</v>
      </c>
      <c r="C3" s="120">
        <v>1</v>
      </c>
      <c r="D3" s="121" t="s">
        <v>35072</v>
      </c>
      <c r="E3" s="98" t="s">
        <v>39021</v>
      </c>
      <c r="F3" s="123">
        <v>45960.396087962959</v>
      </c>
      <c r="G3" s="124">
        <f ca="1">IFERROR(NOW()-F3,"")</f>
        <v>0.23750567129900446</v>
      </c>
      <c r="H3" s="123">
        <v>45960.38758101852</v>
      </c>
      <c r="I3" s="119" t="str">
        <f>IFERROR(VLOOKUP(D3,DB!A:F,6,0),"")</f>
        <v>SCECO</v>
      </c>
      <c r="J3" s="119" t="str">
        <f>IFERROR(VLOOKUP(D3,DB!A:G,7,0),"")</f>
        <v>Dead</v>
      </c>
      <c r="K3" s="125" t="s">
        <v>39116</v>
      </c>
      <c r="L3" s="121" t="str">
        <f>IFERROR(VLOOKUP(D3,DB!A:I,9,0),"")</f>
        <v>Latis</v>
      </c>
    </row>
    <row r="4" spans="1:16" ht="15" customHeight="1">
      <c r="A4" s="119" t="s">
        <v>39117</v>
      </c>
      <c r="B4" s="119" t="str">
        <f>IFERROR(VLOOKUP(D4,DB!A:K,11,0),"")</f>
        <v>R4</v>
      </c>
      <c r="C4" s="120">
        <v>1</v>
      </c>
      <c r="D4" s="94" t="s">
        <v>36061</v>
      </c>
      <c r="E4" s="98" t="s">
        <v>39021</v>
      </c>
      <c r="F4" s="123"/>
      <c r="G4" s="124">
        <f ca="1">IFERROR(NOW()-F4,"")</f>
        <v>45960.633593634258</v>
      </c>
      <c r="H4" s="123">
        <v>45960.387592592589</v>
      </c>
      <c r="I4" s="119" t="str">
        <f>IFERROR(VLOOKUP(D4,DB!A:F,6,0),"")</f>
        <v>SCECO</v>
      </c>
      <c r="J4" s="119" t="str">
        <f>IFERROR(VLOOKUP(D4,DB!A:G,7,0),"")</f>
        <v>Dead</v>
      </c>
      <c r="K4" s="125" t="s">
        <v>39118</v>
      </c>
      <c r="L4" s="121" t="str">
        <f>IFERROR(VLOOKUP(D4,DB!A:I,9,0),"")</f>
        <v>Latis</v>
      </c>
    </row>
    <row r="5" spans="1:16" ht="15" customHeight="1">
      <c r="A5" s="119"/>
      <c r="B5" s="119" t="str">
        <f>IFERROR(VLOOKUP(D5,DB!A:K,11,0),"")</f>
        <v/>
      </c>
      <c r="C5" s="120"/>
      <c r="D5" s="121"/>
      <c r="E5" s="98"/>
      <c r="F5" s="123"/>
      <c r="G5" s="124">
        <f ca="1">IFERROR(NOW()-F5,"")</f>
        <v>45960.633593634258</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45960.633593634258</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45960.633593634258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45960.633593634258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45960.633593634258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45960.633593634258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45960.633593634258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45960.633593634258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45960.633593634258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45960.633593634258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45960.633593634258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45960.633593634258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45960.633593634258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45960.633593634258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c r="F19" s="123"/>
      <c r="G19" s="124">
        <f ca="1">IFERROR(NOW()-F19,"")</f>
        <v>45960.633593634258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45960.633593634258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45960.633593634258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45960.633593634258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45960.633593634258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45960.633593634258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45960.633593634258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45960.633593634258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45960.633593634258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45960.633593634258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45960.633593634258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45960.633593634258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45960.633593634258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45960.633593634258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45960.633593634258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45960.633593634258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45960.633593634258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45960.633593634258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45960.633593634258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45960.633593634258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45960.633593634258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45960.633593634258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45960.633593634258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45960.633593634258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45960.633593634258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45960.633593634258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45960.633593634258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45960.633593634258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45960.633593634258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45960.633593634258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45960.633593634258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45960.633593634258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45960.633593634258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45960.633593634258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45960.633593634258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45960.633593634258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45960.633593634258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45960.633593634258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45960.633593634258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45960.633593634258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45960.633593634258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45960.633593634258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45960.633593634258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45960.633593634258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45960.633593634258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45960.633593634258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45960.633593634258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45960.633593634258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45960.633593634258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45960.633593634258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45960.633593634258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45960.633593634258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45960.633593634258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45960.633593634258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45960.633593634258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45960.633593634258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45960.633593634258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45960.633593634258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45960.633593634258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45960.633593634258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45960.633593634258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45960.633593634258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45960.633593634258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45960.633593634258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45960.633593634258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45960.633593634258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45960.633593634258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45960.633593634258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45960.633593634258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45960.633593634258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45960.633593634258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45960.633593634258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45960.633593634258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45960.633593634258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45960.633593634258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45960.633593634258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45960.633593634258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45960.633593634258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45960.633593634258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45960.633593634258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45960.633593634258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45960.633593634258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45960.633593634258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45960.633593634258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45960.633593634258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45960.633593634258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45960.633593634258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45960.633593634258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45960.633593634258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45960.633593634258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45960.633593634258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45960.633593634258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45960.633593634258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45960.633593634258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45960.633593634258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45960.633593634258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45960.633593634258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45960.633593634258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45960.633593634258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45960.633593634258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45960.633593634258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45960.633593634258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45960.633593634258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45960.633593634258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45960.633593634258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45960.633593634258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45960.633593634258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45960.633593634258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45960.633593634258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45960.633593634258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45960.633593634258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45960.633593634258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45960.633593634258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45960.633593634258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45960.633593634258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45960.633593634258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45960.633593634258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45960.633593634258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45960.633593634258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45960.633593634258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45960.633593634258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45960.633593634258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45960.633593634258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45960.633593634258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45960.633593634258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45960.633593634258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45960.633593634258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45960.633593634258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45960.633593634258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45960.633593634258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45960.633593634258</v>
      </c>
      <c r="H149" s="123"/>
      <c r="I149" s="119" t="str">
        <f>IFERROR(VLOOKUP(D149,DB!A:F,6,0),"")</f>
        <v/>
      </c>
      <c r="J149" s="119" t="str">
        <f>IFERROR(VLOOKUP(D149,DB!A:G,7,0),"")</f>
        <v/>
      </c>
      <c r="K149" s="125"/>
      <c r="L149" s="121" t="str">
        <f>IFERROR(VLOOKUP(D149,DB!A:I,9,0),"")</f>
        <v/>
      </c>
    </row>
    <row r="150" spans="1:12" ht="15" customHeight="1">
      <c r="A150" s="126"/>
      <c r="B150" s="126" t="str">
        <f>IFERROR(VLOOKUP(D150,DB!A:K,11,0),"")</f>
        <v/>
      </c>
      <c r="C150" s="127"/>
      <c r="D150" s="128"/>
      <c r="E150" s="129"/>
      <c r="F150" s="130"/>
      <c r="G150" s="131">
        <f ca="1">IFERROR(NOW()-F150,"")</f>
        <v>45960.633593634258</v>
      </c>
      <c r="H150" s="130"/>
      <c r="I150" s="126" t="str">
        <f>IFERROR(VLOOKUP(D150,DB!A:F,6,0),"")</f>
        <v/>
      </c>
      <c r="J150" s="126" t="str">
        <f>IFERROR(VLOOKUP(D150,DB!A:G,7,0),"")</f>
        <v/>
      </c>
      <c r="K150" s="132"/>
      <c r="L150" s="128" t="str">
        <f>IFERROR(VLOOKUP(D150,DB!A:I,9,0),"")</f>
        <v/>
      </c>
    </row>
  </sheetData>
  <dataValidations count="2">
    <dataValidation allowBlank="1" showInputMessage="1" showErrorMessage="1" sqref="E1" xr:uid="{A4F81451-56CC-4543-9497-104C4E44EE4B}"/>
    <dataValidation type="list" allowBlank="1" showInputMessage="1" showErrorMessage="1" sqref="E20:E40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4"/>
  <sheetViews>
    <sheetView tabSelected="1"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68.801533449070121</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39104</v>
      </c>
      <c r="F3" s="38">
        <v>45926.188877314817</v>
      </c>
      <c r="G3" s="144">
        <f t="shared" ref="G3" ca="1" si="0">IFERROR(NOW()-F3,"")</f>
        <v>34.444716319441795</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39104</v>
      </c>
      <c r="F4" s="153">
        <v>45948.661111111112</v>
      </c>
      <c r="G4" s="154">
        <f ca="1">IFERROR(NOW()-F4,"")</f>
        <v>11.972482523146027</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2</v>
      </c>
      <c r="D5" s="152" t="s">
        <v>33013</v>
      </c>
      <c r="E5" s="152" t="s">
        <v>39021</v>
      </c>
      <c r="F5" s="153">
        <v>45960.597094907411</v>
      </c>
      <c r="G5" s="154">
        <f ca="1">IFERROR(NOW()-F5,"")</f>
        <v>3.6498726847639773E-2</v>
      </c>
      <c r="H5" s="153">
        <v>45960.59138888889</v>
      </c>
      <c r="I5" s="152" t="str">
        <f>IFERROR(VLOOKUP(D5,DB!A:F,6,0),"")</f>
        <v>Generator-SG</v>
      </c>
      <c r="J5" s="152" t="str">
        <f>IFERROR(VLOOKUP(D5,DB!A:G,7,0),"")</f>
        <v>Vandalized</v>
      </c>
      <c r="K5" s="152" t="s">
        <v>39126</v>
      </c>
      <c r="L5" s="152" t="str">
        <f>IFERROR(VLOOKUP(D5,DB!A:I,9,0),"")</f>
        <v>Latis</v>
      </c>
    </row>
    <row r="6" spans="1:13" ht="15">
      <c r="A6" s="152"/>
      <c r="B6" s="152" t="str">
        <f>IFERROR(VLOOKUP(D6,DB!A:K,11,0),"")</f>
        <v/>
      </c>
      <c r="C6" s="152"/>
      <c r="D6"/>
      <c r="E6" s="152"/>
      <c r="F6" s="153"/>
      <c r="G6" s="154">
        <f ca="1">IFERROR(NOW()-F6,"")</f>
        <v>45960.633593634258</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45960.633593634258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45960.633593634258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45960.633593634258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45960.633593634258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45960.633593634258</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45960.633593634258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45960.633593634258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45960.633593634258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45960.633593634258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45960.633593634258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45960.633593634258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45960.633593634258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45960.633593634258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45960.633593634258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45960.633593634258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45960.633593634258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45960.633593634258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45960.633593634258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45960.633593634258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45960.633593634258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45960.633593634258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45960.633593634258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45960.633593634258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45960.633593634258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45960.633593634258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45960.633593634258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45960.633593634258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45960.633593634258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45960.633593634258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45960.633593634258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45960.633593634258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45960.633593634258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45960.633593634258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45960.633593634258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45960.633593634258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45960.633593634258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45960.633593634258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45960.633593634258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45960.633593634258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45960.633593634258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45960.633593634258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45960.633593634258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45960.633593634258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45960.633593634258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45960.633593634258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45960.633593634258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45960.633593634258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45960.633593634258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45960.633593634258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45960.633593634258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45960.633593634258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45960.633593634258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45960.633593634258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45960.633593634258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45960.633593634258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45960.633593634258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45960.633593634258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45960.633593634258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45960.633593634258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45960.633593634258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45960.633593634258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45960.633593634258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45960.633593634258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45960.633593634258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45960.633593634258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45960.633593634258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45960.633593634258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45960.633593634258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45960.633593634258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45960.633593634258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45960.633593634258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45960.633593634258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45960.633593634258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45960.633593634258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45960.633593634258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45960.633593634258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45960.633593634258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45960.633593634258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45960.633593634258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45960.633593634258</v>
      </c>
      <c r="H86" s="153"/>
      <c r="I86" s="152" t="str">
        <f>IFERROR(VLOOKUP(D86,DB!A:F,6,0),"")</f>
        <v/>
      </c>
      <c r="J86" s="152" t="str">
        <f>IFERROR(VLOOKUP(D86,DB!A:G,7,0),"")</f>
        <v/>
      </c>
      <c r="K86" s="152"/>
      <c r="L86" s="152" t="str">
        <f>IFERROR(VLOOKUP(D86,DB!A:I,9,0),"")</f>
        <v/>
      </c>
    </row>
    <row r="87" spans="1:12" ht="15">
      <c r="A87" s="158"/>
      <c r="B87" s="158" t="str">
        <f>IFERROR(VLOOKUP(D87,DB!A:K,11,0),"")</f>
        <v/>
      </c>
      <c r="C87" s="158"/>
      <c r="D87" s="158"/>
      <c r="E87" s="158"/>
      <c r="F87" s="159"/>
      <c r="G87" s="160">
        <f ca="1">IFERROR(NOW()-F87,"")</f>
        <v>45960.633593634258</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45960.633593634258</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45960.633593634258</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45960.633593634258</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45960.633593634258</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45960.633593634258</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45960.633593634258</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45960.633593634258</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45960.633593634258</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45960.633593634258</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45960.633593634258</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45960.633593634258</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45960.633593634258</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45960.633593634258</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45960.633593634258</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45960.633593634258</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45960.633593634258</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45960.633593634258</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45960.633593634258</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45960.633593634258</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45960.633593634258</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45960.633593634258</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45960.633593634258</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45960.633593634258</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45960.633593634258</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45960.633593634258</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45960.633593634258</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45960.633593634258</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45960.633593634258</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45960.633593634258</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45960.633593634258</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45960.633593634258</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45960.633593634258</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45960.633593634258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45960.633593634258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45960.633593634258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45960.633593634258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45960.633593634258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45960.633593634258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45960.633593634258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45960.633593634258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45960.633593634258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45960.633593634258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45960.633593634258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45960.633593634258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45960.633593634258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45960.633593634258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45960.633593634258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45960.633593634258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45960.633593634258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45960.633593634258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45960.633593634258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45960.633593634258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45960.633593634258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45960.633593634258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45960.633593634258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45960.633593634258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45960.633593634258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45960.633593634258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45960.633593634258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45960.633593634258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45960.633593634258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45960.633593634258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45960.633593634258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45960.633593634258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45960.633593634258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45960.633593634258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45960.633593634258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45960.633593634258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45960.633593634258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45960.633593634258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45960.633593634258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45960.633593634258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45960.633593634258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45960.633593634258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45960.633593634258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45960.633593634258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45960.633593634258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45960.633593634258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45960.633593634258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45960.633593634258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45960.633593634258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45960.633593634258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45960.633593634258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45960.633593634258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45960.633593634258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45960.633593634258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45960.633593634258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45960.633593634258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45960.633593634258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45960.633593634258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45960.633593634258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45960.633593634258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45960.633593634258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45960.633593634258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45960.633593634258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45960.633593634258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45960.633593634258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45960.633593634258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45960.633593634258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45960.633593634258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45960.633593634258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45960.633593634258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45960.633593634258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45960.633593634258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45960.633593634258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45960.633593634258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45960.633593634258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45960.633593634258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45960.633593634258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45960.633593634258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45960.633593634258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45960.633593634258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45960.633593634258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45960.633593634258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45960.633593634258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45960.633593634258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45960.633593634258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45960.633593634258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45960.633593634258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45960.633593634258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45960.633593634258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45960.633593634258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45960.633593634258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45960.633593634258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45960.633593634258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45960.633593634258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45960.633593634258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45960.633593634258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45960.633593634258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45960.633593634258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45960.633593634258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45960.633593634258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45960.633593634258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45960.633593634258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45960.633593634258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45960.633593634258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45960.633593634258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45960.633593634258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45960.633593634258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45960.633593634258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45960.633593634258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45960.633593634258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45960.633593634258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45960.633593634258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45960.633593634258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45960.633593634258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45960.633593634258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45960.633593634258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45960.633593634258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45960.633593634258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45960.633593634258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45960.633593634258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45960.633593634258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45960.633593634258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45960.633593634258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45960.633593634258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45960.633593634258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45960.633593634258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45960.633593634258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45960.633593634258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45960.633593634258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45960.633593634258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45960.633593634258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45960.633593634258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45960.633593634258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45960.633593634258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45960.633593634258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45960.633593634258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45960.633593634258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45960.633593634258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45960.633593634258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45960.633593634258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45960.633593634258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45960.633593634258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45960.633593634258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45960.633593634258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45960.633593634258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45960.633593634258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45960.633593634258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45960.633593634258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45960.633593634258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45960.633593634258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45960.633593634258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45960.633593634258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45960.633593634258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45960.633593634258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45960.633593634258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45960.633593634258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45960.633593634258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45960.633593634258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45960.633593634258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45960.633593634258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45960.633593634258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45960.633593634258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45960.633593634258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45960.633593634258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45960.633593634258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45960.633593634258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45960.633593634258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45960.633593634258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45960.633593634258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45960.633593634258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45960.633593634258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45960.633593634258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45960.633593634258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45960.633593634258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45960.633593634258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45960.633593634258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45960.633593634258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45960.633593634258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45960.633593634258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45960.633593634258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45960.633593634258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45960.633593634258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45960.633593634258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45960.633593634258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45960.633593634258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45960.633593634258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45960.633593634258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45960.633593634258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45960.633593634258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45960.633593634258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45960.633593634258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45960.633593634258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45960.633593634258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45960.633593634258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45960.633593634258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45960.633593634258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45960.633593634258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45960.633593634258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45960.633593634258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45960.633593634258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45960.633593634258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45960.633593634258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45960.633593634258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45960.633593634258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45960.633593634258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45960.633593634258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45960.633593634258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45960.633593634258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45960.633593634258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45960.633593634258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45960.633593634258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45960.633593634258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45960.633593634258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45960.633593634258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45960.633593634258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45960.633593634258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45960.633593634258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45960.633593634258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45960.633593634258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45960.633593634258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45960.633593634258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45960.633593634258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45960.633593634258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45960.633593634258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45960.633593634258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45960.633593634258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45960.633593634258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45960.633593634258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45960.633593634258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45960.633593634258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45960.633593634258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45960.633593634258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45960.633593634258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45960.633593634258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45960.633593634258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45960.633593634258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45960.633593634258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45960.633593634258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45960.633593634258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45960.633593634258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45960.633593634258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45960.633593634258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45960.633593634258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45960.633593634258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45960.633593634258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45960.633593634258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45960.633593634258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45960.633593634258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45960.633593634258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45960.633593634258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45960.633593634258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45960.633593634258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45960.633593634258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45960.633593634258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45960.633593634258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45960.633593634258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45960.633593634258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45960.633593634258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45960.633593634258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45960.633593634258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45960.633593634258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45960.633593634258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45960.633593634258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45960.633593634258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45960.633593634258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45960.633593634258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45960.633593634258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45960.633593634258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45960.633593634258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45960.633593634258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45960.633593634258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45960.633593634258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45960.633593634258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45960.633593634258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45960.633593634258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45960.633593634258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45960.633593634258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45960.633593634258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45960.633593634258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45960.633593634258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45960.633593634258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45960.633593634258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45960.633593634258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45960.633593634258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45960.633593634258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45960.633593634258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45960.633593634258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45960.633593634258</v>
      </c>
      <c r="H407" s="159"/>
      <c r="I407" s="158" t="str">
        <f>IFERROR(VLOOKUP(D407,DB!A:F,6,0),"")</f>
        <v/>
      </c>
      <c r="J407" s="158" t="str">
        <f>IFERROR(VLOOKUP(D407,DB!A:G,7,0),"")</f>
        <v/>
      </c>
      <c r="K407" s="158"/>
      <c r="L407" s="158" t="str">
        <f>IFERROR(VLOOKUP(D407,DB!A:I,9,0),"")</f>
        <v/>
      </c>
    </row>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7" ht="15"/>
    <row r="518" ht="15"/>
    <row r="520" ht="15"/>
    <row r="521" ht="15"/>
    <row r="522" ht="15"/>
    <row r="523" ht="15"/>
    <row r="525" ht="15"/>
    <row r="526" ht="15"/>
    <row r="533" ht="15"/>
    <row r="534" ht="15"/>
    <row r="535" ht="15"/>
    <row r="536" ht="15"/>
    <row r="537" ht="15"/>
    <row r="538" ht="15"/>
    <row r="541" ht="15"/>
    <row r="542" ht="15"/>
    <row r="543" ht="15"/>
    <row r="544" ht="15"/>
    <row r="545" ht="15"/>
    <row r="546" ht="15"/>
    <row r="547" ht="15"/>
    <row r="548" ht="15"/>
    <row r="549" ht="15"/>
    <row r="550" ht="15"/>
    <row r="551" ht="15"/>
    <row r="552"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8" ht="15"/>
    <row r="609" ht="15"/>
    <row r="646" ht="15"/>
    <row r="647" ht="15"/>
    <row r="648" ht="15"/>
    <row r="649" ht="15"/>
    <row r="650" ht="15"/>
    <row r="651" ht="15"/>
    <row r="652" ht="15"/>
    <row r="653" ht="15"/>
    <row r="654" ht="15"/>
    <row r="655"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6" ht="15"/>
    <row r="737" ht="15"/>
    <row r="738" ht="15"/>
    <row r="740" ht="15"/>
    <row r="741"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4" ht="15"/>
    <row r="775" ht="15"/>
    <row r="945" ht="15"/>
    <row r="946" ht="15"/>
    <row r="947" ht="15"/>
    <row r="948" ht="15"/>
    <row r="949" ht="15"/>
    <row r="950" ht="15"/>
    <row r="956" ht="15"/>
    <row r="957" ht="15"/>
    <row r="958" ht="15"/>
    <row r="959" ht="15"/>
    <row r="960" ht="15"/>
    <row r="961" ht="15"/>
    <row r="962"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3" ht="15"/>
    <row r="1014" ht="15"/>
    <row r="1020" ht="15"/>
    <row r="1021" ht="15"/>
    <row r="1023" ht="15"/>
    <row r="1024" ht="15"/>
    <row r="1025" ht="15"/>
    <row r="1026" ht="15"/>
    <row r="1027" ht="15"/>
    <row r="1028" ht="15"/>
    <row r="1029"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2" ht="15"/>
    <row r="1103" ht="15"/>
    <row r="1104" ht="15"/>
    <row r="1105" ht="15"/>
    <row r="1106" ht="15"/>
    <row r="1107" ht="15"/>
    <row r="1108" ht="15"/>
    <row r="1109" ht="15"/>
    <row r="1110" ht="15"/>
    <row r="1111" ht="15"/>
    <row r="1112" ht="15"/>
    <row r="1113" ht="15"/>
    <row r="1114" ht="15"/>
    <row r="1115"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8" ht="15"/>
    <row r="1169" ht="15"/>
    <row r="1172" ht="15"/>
    <row r="1173" ht="15"/>
    <row r="1174" ht="15"/>
    <row r="1175" ht="15"/>
    <row r="1176" ht="15"/>
    <row r="1177" ht="15"/>
    <row r="1178" ht="15"/>
    <row r="1179" ht="15"/>
    <row r="1182" ht="15"/>
    <row r="1183" ht="15"/>
    <row r="1184" ht="15"/>
    <row r="1185" ht="15"/>
    <row r="1186" ht="15"/>
    <row r="1187" ht="15"/>
    <row r="1188" ht="15"/>
    <row r="1189" ht="15"/>
    <row r="1190" ht="15"/>
    <row r="1191" ht="15"/>
    <row r="1192" ht="15"/>
    <row r="1193" ht="15"/>
    <row r="1195" ht="15"/>
    <row r="1196" ht="15"/>
    <row r="1197" ht="15"/>
    <row r="1200" ht="15"/>
    <row r="1202" ht="15"/>
    <row r="1204" ht="15"/>
    <row r="1207" ht="15"/>
    <row r="1208" ht="15"/>
    <row r="1209" ht="15"/>
    <row r="1211" ht="15"/>
    <row r="1213" ht="15"/>
    <row r="1214" ht="15"/>
    <row r="1215" ht="15"/>
    <row r="1216" ht="15"/>
    <row r="1217" ht="15"/>
    <row r="1219" ht="15"/>
    <row r="1220" ht="15"/>
    <row r="1221" ht="15"/>
    <row r="1222" ht="15"/>
    <row r="1224" ht="15"/>
    <row r="1226" ht="15"/>
    <row r="1227" ht="15"/>
    <row r="1229" ht="15"/>
    <row r="1230" ht="15"/>
    <row r="1231" ht="15"/>
    <row r="1232" ht="15"/>
    <row r="1234" ht="15"/>
    <row r="1236" ht="15"/>
    <row r="1237" ht="15"/>
    <row r="1238" ht="15"/>
    <row r="1239" ht="15"/>
    <row r="1241" ht="15"/>
    <row r="1242" ht="15"/>
    <row r="1243" ht="15"/>
    <row r="1244" ht="15"/>
    <row r="1245" ht="15"/>
    <row r="1246" ht="15"/>
    <row r="1247" ht="15"/>
    <row r="1250" ht="15"/>
    <row r="1252" ht="15"/>
    <row r="1253" ht="15"/>
    <row r="1254" ht="15"/>
    <row r="1255" ht="15"/>
    <row r="1256" ht="15"/>
    <row r="1257" ht="15"/>
    <row r="1258" ht="15"/>
    <row r="1259" ht="15"/>
    <row r="1262" ht="15"/>
    <row r="1263" ht="15"/>
    <row r="1265" ht="15"/>
    <row r="1267" ht="15"/>
    <row r="1268" ht="15"/>
    <row r="1269" ht="15"/>
    <row r="1270" ht="15"/>
    <row r="1271" ht="15"/>
    <row r="1275" ht="15"/>
    <row r="1276" ht="15"/>
    <row r="1278" ht="15"/>
    <row r="1279" ht="15"/>
    <row r="1282" ht="15"/>
    <row r="1283" ht="15"/>
    <row r="1287" ht="15"/>
    <row r="1294" ht="15"/>
  </sheetData>
  <dataValidations count="2">
    <dataValidation allowBlank="1" showInputMessage="1" showErrorMessage="1" sqref="E1" xr:uid="{920C6338-E771-4DAE-8C89-92A9093EA4DE}"/>
    <dataValidation type="list" allowBlank="1" showInputMessage="1" showErrorMessage="1" sqref="E2:E40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45960.633593634258</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45960.633593634258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45960.633593634258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45960.633593634258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45960.633593634258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45960.633593634258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45960.633593634258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45960.633593634258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45960.633593634258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45960.633593634258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45960.633593634258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45960.633593634258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45960.633593634258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45960.633593634258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45960.633593634258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45960.633593634258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45960.633593634258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45960.633593634258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45960.633593634258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45960.633593634258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45960.633593634258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45960.633593634258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45960.633593634258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45960.633593634258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45960.633593634258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45960.633593634258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45960.633593634258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45960.633593634258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45960.633593634258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45960.633593634258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45960.633593634258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45960.633593634258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45960.633593634258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45960.633593634258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45960.633593634258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45960.633593634258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45960.633593634258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45960.633593634258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45960.633593634258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45960.633593634258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45960.633593634258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45960.633593634258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45960.633593634258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45960.633593634258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45960.633593634258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45960.633593634258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45960.633593634258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45960.633593634258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45960.633593634258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45960.633593634258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45960.633593634258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45960.633593634258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45960.633593634258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45960.633593634258</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2025-10-30T12:14:26Z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